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70" i="3"/>
  <c r="P70"/>
  <c r="D79"/>
  <c r="D80"/>
  <c r="D81"/>
  <c r="D82"/>
  <c r="D83"/>
  <c r="D78"/>
  <c r="D71"/>
  <c r="D72"/>
  <c r="D73"/>
  <c r="D74"/>
  <c r="D75"/>
  <c r="D70"/>
  <c r="D63"/>
  <c r="D64"/>
  <c r="D65"/>
  <c r="D66"/>
  <c r="D67"/>
  <c r="D68"/>
  <c r="D62"/>
  <c r="D55"/>
  <c r="D56"/>
  <c r="D57"/>
  <c r="D58"/>
  <c r="D59"/>
  <c r="D54"/>
  <c r="D47"/>
  <c r="D48"/>
  <c r="D49"/>
  <c r="D50"/>
  <c r="D51"/>
  <c r="D46"/>
  <c r="D39"/>
  <c r="D40"/>
  <c r="D41"/>
  <c r="D42"/>
  <c r="D43"/>
  <c r="D38"/>
  <c r="D31"/>
  <c r="D32"/>
  <c r="D33"/>
  <c r="D34"/>
  <c r="D35"/>
  <c r="D30"/>
  <c r="D23"/>
  <c r="D24"/>
  <c r="D25"/>
  <c r="D26"/>
  <c r="D27"/>
  <c r="D22"/>
  <c r="D15"/>
  <c r="D16"/>
  <c r="D17"/>
  <c r="D18"/>
  <c r="D19"/>
  <c r="D14"/>
  <c r="D7"/>
  <c r="D8"/>
  <c r="D9"/>
  <c r="D10"/>
  <c r="D11"/>
  <c r="D6"/>
  <c r="N65"/>
  <c r="N66"/>
  <c r="N67"/>
  <c r="N68"/>
  <c r="N69"/>
  <c r="N70"/>
  <c r="N71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"/>
  <c r="N80"/>
  <c r="N81"/>
  <c r="N82"/>
  <c r="N83"/>
  <c r="N84"/>
  <c r="N79"/>
  <c r="N89"/>
  <c r="N90"/>
  <c r="N91"/>
  <c r="N92"/>
  <c r="N93"/>
  <c r="N88"/>
  <c r="N98"/>
  <c r="N99"/>
  <c r="N100"/>
  <c r="N101"/>
  <c r="N102"/>
  <c r="N103"/>
  <c r="N97"/>
  <c r="V98"/>
  <c r="R83"/>
  <c r="R84"/>
  <c r="R85"/>
  <c r="R86"/>
  <c r="R87"/>
  <c r="R82"/>
  <c r="P79"/>
  <c r="Q79"/>
  <c r="R73"/>
  <c r="R75"/>
  <c r="R76"/>
  <c r="R77"/>
  <c r="R78"/>
  <c r="R74"/>
  <c r="F93"/>
  <c r="E102"/>
  <c r="B102"/>
  <c r="E52"/>
  <c r="C52"/>
  <c r="B52"/>
  <c r="E60"/>
  <c r="C60"/>
  <c r="B60"/>
  <c r="S112"/>
  <c r="U98"/>
  <c r="U112" s="1"/>
  <c r="T98"/>
  <c r="V97"/>
  <c r="V96"/>
  <c r="V95"/>
  <c r="V94"/>
  <c r="V93"/>
  <c r="V92"/>
  <c r="S88"/>
  <c r="Q88"/>
  <c r="P88"/>
  <c r="R88" s="1"/>
  <c r="X57"/>
  <c r="V57"/>
  <c r="T57"/>
  <c r="T112" s="1"/>
  <c r="V112" s="1"/>
  <c r="X30"/>
  <c r="V30"/>
  <c r="T30"/>
  <c r="R7"/>
  <c r="R8"/>
  <c r="R9"/>
  <c r="R6"/>
  <c r="R23"/>
  <c r="R24"/>
  <c r="R25"/>
  <c r="R22"/>
  <c r="R15"/>
  <c r="R16"/>
  <c r="R17"/>
  <c r="R14"/>
  <c r="R41"/>
  <c r="R42"/>
  <c r="R43"/>
  <c r="R40"/>
  <c r="R32"/>
  <c r="R33"/>
  <c r="R34"/>
  <c r="R35"/>
  <c r="R31"/>
  <c r="R49"/>
  <c r="R50"/>
  <c r="R51"/>
  <c r="R48"/>
  <c r="R58"/>
  <c r="R59"/>
  <c r="R56"/>
  <c r="R57"/>
  <c r="R55"/>
  <c r="R64"/>
  <c r="R65"/>
  <c r="R66"/>
  <c r="R67"/>
  <c r="R68"/>
  <c r="R69"/>
  <c r="R63"/>
  <c r="S79"/>
  <c r="Q60"/>
  <c r="P60"/>
  <c r="Q52"/>
  <c r="P52"/>
  <c r="Q44"/>
  <c r="P44"/>
  <c r="Q36"/>
  <c r="P36"/>
  <c r="Q26"/>
  <c r="P26"/>
  <c r="Q18"/>
  <c r="P18"/>
  <c r="Q10"/>
  <c r="P10"/>
  <c r="N112"/>
  <c r="M112"/>
  <c r="L112"/>
  <c r="K112"/>
  <c r="M103"/>
  <c r="L103"/>
  <c r="K103"/>
  <c r="M94"/>
  <c r="L94"/>
  <c r="N94" s="1"/>
  <c r="K94"/>
  <c r="K85"/>
  <c r="M85"/>
  <c r="L85"/>
  <c r="M76"/>
  <c r="L76"/>
  <c r="K76"/>
  <c r="E111"/>
  <c r="B111"/>
  <c r="E93"/>
  <c r="D93"/>
  <c r="C93"/>
  <c r="B93"/>
  <c r="E12"/>
  <c r="C12"/>
  <c r="B12"/>
  <c r="D12" s="1"/>
  <c r="E20"/>
  <c r="C20"/>
  <c r="B20"/>
  <c r="E28"/>
  <c r="C28"/>
  <c r="B28"/>
  <c r="E36"/>
  <c r="C36"/>
  <c r="B36"/>
  <c r="D36" s="1"/>
  <c r="E44"/>
  <c r="C44"/>
  <c r="B44"/>
  <c r="E84"/>
  <c r="C84"/>
  <c r="B84"/>
  <c r="E76"/>
  <c r="C76"/>
  <c r="B76"/>
  <c r="E68"/>
  <c r="C68"/>
  <c r="B68"/>
  <c r="I3"/>
  <c r="R70" l="1"/>
  <c r="R18"/>
  <c r="R79"/>
  <c r="R52"/>
  <c r="R26"/>
  <c r="D84"/>
  <c r="D20"/>
  <c r="R36"/>
  <c r="R60"/>
  <c r="N85"/>
  <c r="R10"/>
  <c r="N76"/>
  <c r="D76"/>
  <c r="D60"/>
  <c r="D52"/>
  <c r="D44"/>
  <c r="D28"/>
  <c r="R44"/>
</calcChain>
</file>

<file path=xl/sharedStrings.xml><?xml version="1.0" encoding="utf-8"?>
<sst xmlns="http://schemas.openxmlformats.org/spreadsheetml/2006/main" count="598" uniqueCount="146">
  <si>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</si>
  <si>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</si>
  <si>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</si>
  <si>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</si>
  <si>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</si>
  <si>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</si>
  <si>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</si>
  <si>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</si>
  <si>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</si>
  <si>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</si>
  <si>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</si>
  <si>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</si>
  <si>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</si>
  <si>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</si>
  <si>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</si>
  <si>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</si>
  <si>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</si>
  <si>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</si>
  <si>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</si>
  <si>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</si>
  <si>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</si>
  <si>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</si>
  <si>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</si>
  <si>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</si>
  <si>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</si>
  <si>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</si>
  <si>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</si>
  <si>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</si>
  <si>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</si>
  <si>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</si>
  <si>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</si>
  <si>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</si>
  <si>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</si>
  <si>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</si>
  <si>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</si>
  <si>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</si>
  <si>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</si>
  <si>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</si>
  <si>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</si>
  <si>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</si>
  <si>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</si>
  <si>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</si>
  <si>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</si>
  <si>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</si>
  <si>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</si>
  <si>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</si>
  <si>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</si>
  <si>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</si>
  <si>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</si>
  <si>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</si>
  <si>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</si>
  <si>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</si>
  <si>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</si>
  <si>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</si>
  <si>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</si>
  <si>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</si>
  <si>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</si>
  <si>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</si>
  <si>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</si>
  <si>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</si>
  <si>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</si>
  <si>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</si>
  <si>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</si>
  <si>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</si>
  <si>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</si>
  <si>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</si>
  <si>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</si>
  <si>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</si>
  <si>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</si>
  <si>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</si>
  <si>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</si>
  <si>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</si>
  <si>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</si>
  <si>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</si>
  <si>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</si>
  <si>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</si>
  <si>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</si>
  <si>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</si>
  <si>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</si>
  <si>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</si>
  <si>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</si>
  <si>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</si>
  <si>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</si>
  <si>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</si>
  <si>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</si>
  <si>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</si>
  <si>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</si>
  <si>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</si>
  <si>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</si>
  <si>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</si>
  <si>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</si>
  <si>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</si>
  <si>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</si>
  <si>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</si>
  <si>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</si>
  <si>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</si>
  <si>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</si>
  <si>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</si>
  <si>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</si>
  <si>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</si>
  <si>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</si>
  <si>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</si>
  <si>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</si>
  <si>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</si>
  <si>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</si>
  <si>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</si>
  <si>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</si>
  <si>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</si>
  <si>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</si>
  <si>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</si>
  <si>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</si>
  <si>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</si>
  <si>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</si>
  <si>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</si>
  <si>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</si>
  <si>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B</t>
  </si>
  <si>
    <t>C.V.P</t>
  </si>
  <si>
    <t>C</t>
  </si>
  <si>
    <t>6:25 AM 2 DESARROLLO</t>
  </si>
  <si>
    <t>B/9</t>
  </si>
  <si>
    <t>A</t>
  </si>
  <si>
    <t>11:20AM</t>
  </si>
  <si>
    <t>11:55AM</t>
  </si>
  <si>
    <t>12:15PM</t>
  </si>
  <si>
    <t>12:45PM</t>
  </si>
  <si>
    <t>1:00PM</t>
  </si>
  <si>
    <t>2:15PM</t>
  </si>
  <si>
    <t>2:00PM</t>
  </si>
  <si>
    <t>2:45PM</t>
  </si>
  <si>
    <t>4:10PM</t>
  </si>
  <si>
    <t>4:50PM</t>
  </si>
  <si>
    <t>4:55PM</t>
  </si>
  <si>
    <t>5:07PM</t>
  </si>
  <si>
    <t>5:32PM</t>
  </si>
  <si>
    <t>6:07PM</t>
  </si>
  <si>
    <t>6:55PM</t>
  </si>
  <si>
    <t>7:00PM</t>
  </si>
  <si>
    <t>7:15PM</t>
  </si>
  <si>
    <t>7:25PM</t>
  </si>
  <si>
    <t>7:40PM</t>
  </si>
  <si>
    <t>C/9</t>
  </si>
  <si>
    <t>9:08PM</t>
  </si>
  <si>
    <t>9:18PM</t>
  </si>
  <si>
    <t>9:30PM</t>
  </si>
  <si>
    <t>10:05PM</t>
  </si>
  <si>
    <t>10:38PM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</si>
</sst>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65" fontId="10" fillId="2" borderId="1" xfId="1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topLeftCell="B34" zoomScale="80" zoomScaleNormal="80" workbookViewId="0">
      <selection activeCell="K63" sqref="K6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11"/>
      <c r="X2" s="111"/>
      <c r="Y2" s="47"/>
    </row>
    <row r="3" spans="1:25" ht="20.399999999999999">
      <c r="A3" s="54" t="s">
        <v>1</v>
      </c>
      <c r="B3" s="55" t="s">
        <v>76</v>
      </c>
      <c r="C3" s="56"/>
      <c r="D3" s="57" t="s">
        <v>78</v>
      </c>
      <c r="E3" s="29">
        <v>44224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11"/>
      <c r="X3" s="111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9" t="s">
        <v>17</v>
      </c>
      <c r="X5" s="129" t="s">
        <v>3</v>
      </c>
      <c r="Y5" s="47"/>
    </row>
    <row r="6" spans="1:25" ht="15">
      <c r="A6" s="67" t="s">
        <v>46</v>
      </c>
      <c r="B6" s="2"/>
      <c r="C6" s="2"/>
      <c r="D6" s="70">
        <f>IF(B6&gt;0,C6/B6*100,0)</f>
        <v>0</v>
      </c>
      <c r="E6" s="2"/>
      <c r="F6" s="100"/>
      <c r="G6" s="7">
        <v>0.2638888888888889</v>
      </c>
      <c r="H6" s="3" t="s">
        <v>120</v>
      </c>
      <c r="I6" s="3">
        <v>4</v>
      </c>
      <c r="J6" s="3">
        <v>6926</v>
      </c>
      <c r="K6" s="3">
        <v>900</v>
      </c>
      <c r="L6" s="8">
        <v>91.56</v>
      </c>
      <c r="M6" s="2">
        <v>77.760000000000005</v>
      </c>
      <c r="N6" s="70">
        <f t="shared" ref="N6:N69" si="0">IF(L6&gt;0,M6/L6*100,0)</f>
        <v>84.927916120576668</v>
      </c>
      <c r="O6" s="9"/>
      <c r="P6" s="2">
        <v>63.19</v>
      </c>
      <c r="Q6" s="2">
        <v>56.56</v>
      </c>
      <c r="R6" s="70">
        <f>IF(P6&gt;0,Q6/P6*100,0)</f>
        <v>89.507833517961714</v>
      </c>
      <c r="S6" s="9" t="s">
        <v>24</v>
      </c>
      <c r="T6" s="68">
        <v>7</v>
      </c>
      <c r="U6" s="9" t="s">
        <v>24</v>
      </c>
      <c r="V6" s="68">
        <v>6.8</v>
      </c>
      <c r="W6" s="9" t="s">
        <v>24</v>
      </c>
      <c r="X6" s="68">
        <v>6.2</v>
      </c>
      <c r="Y6" s="47"/>
    </row>
    <row r="7" spans="1:25" ht="15">
      <c r="A7" s="67" t="s">
        <v>47</v>
      </c>
      <c r="B7" s="2"/>
      <c r="C7" s="2"/>
      <c r="D7" s="70">
        <f t="shared" ref="D7:D11" si="1">IF(B7&gt;0,C7/B7*100,0)</f>
        <v>0</v>
      </c>
      <c r="E7" s="2"/>
      <c r="F7" s="100"/>
      <c r="G7" s="7">
        <v>0.2673611111111111</v>
      </c>
      <c r="H7" s="3" t="s">
        <v>120</v>
      </c>
      <c r="I7" s="1">
        <v>2</v>
      </c>
      <c r="J7" s="1">
        <v>6927</v>
      </c>
      <c r="K7" s="1">
        <v>900</v>
      </c>
      <c r="L7" s="2">
        <v>90.88</v>
      </c>
      <c r="M7" s="2">
        <v>78</v>
      </c>
      <c r="N7" s="70">
        <f t="shared" si="0"/>
        <v>85.827464788732399</v>
      </c>
      <c r="O7" s="124"/>
      <c r="P7" s="2">
        <v>65.39</v>
      </c>
      <c r="Q7" s="2">
        <v>57.52</v>
      </c>
      <c r="R7" s="70">
        <f t="shared" ref="R7:R9" si="2">IF(P7&gt;0,Q7/P7*100,0)</f>
        <v>87.964520568894329</v>
      </c>
      <c r="S7" s="9" t="s">
        <v>25</v>
      </c>
      <c r="T7" s="68">
        <v>7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5">
      <c r="A8" s="67" t="s">
        <v>48</v>
      </c>
      <c r="B8" s="2"/>
      <c r="C8" s="2"/>
      <c r="D8" s="70">
        <f t="shared" si="1"/>
        <v>0</v>
      </c>
      <c r="E8" s="2"/>
      <c r="F8" s="100"/>
      <c r="G8" s="7">
        <v>0.27083333333333331</v>
      </c>
      <c r="H8" s="3" t="s">
        <v>120</v>
      </c>
      <c r="I8" s="1">
        <v>7</v>
      </c>
      <c r="J8" s="1">
        <v>6928</v>
      </c>
      <c r="K8" s="1">
        <v>1800</v>
      </c>
      <c r="L8" s="2">
        <v>91.44</v>
      </c>
      <c r="M8" s="2">
        <v>78.92</v>
      </c>
      <c r="N8" s="70">
        <f t="shared" si="0"/>
        <v>86.3079615048119</v>
      </c>
      <c r="O8" s="9"/>
      <c r="P8" s="2">
        <v>60.41</v>
      </c>
      <c r="Q8" s="2">
        <v>53.96</v>
      </c>
      <c r="R8" s="70">
        <f t="shared" si="2"/>
        <v>89.32295977487172</v>
      </c>
      <c r="S8" s="9" t="s">
        <v>26</v>
      </c>
      <c r="T8" s="68">
        <v>7.1</v>
      </c>
      <c r="U8" s="9" t="s">
        <v>26</v>
      </c>
      <c r="V8" s="68">
        <v>6.8</v>
      </c>
      <c r="W8" s="9" t="s">
        <v>26</v>
      </c>
      <c r="X8" s="68">
        <v>6.1</v>
      </c>
      <c r="Y8" s="47"/>
    </row>
    <row r="9" spans="1:25" ht="15">
      <c r="A9" s="67" t="s">
        <v>49</v>
      </c>
      <c r="B9" s="2"/>
      <c r="C9" s="2"/>
      <c r="D9" s="70">
        <f t="shared" si="1"/>
        <v>0</v>
      </c>
      <c r="E9" s="2"/>
      <c r="F9" s="100"/>
      <c r="G9" s="7">
        <v>0.28819444444444448</v>
      </c>
      <c r="H9" s="3" t="s">
        <v>120</v>
      </c>
      <c r="I9" s="1">
        <v>6</v>
      </c>
      <c r="J9" s="1">
        <v>6929</v>
      </c>
      <c r="K9" s="1">
        <v>1200</v>
      </c>
      <c r="L9" s="2">
        <v>91.06</v>
      </c>
      <c r="M9" s="2">
        <v>78.52</v>
      </c>
      <c r="N9" s="70">
        <f t="shared" si="0"/>
        <v>86.228860092246862</v>
      </c>
      <c r="O9" s="9"/>
      <c r="P9" s="2">
        <v>65.09</v>
      </c>
      <c r="Q9" s="2">
        <v>58.98</v>
      </c>
      <c r="R9" s="70">
        <f t="shared" si="2"/>
        <v>90.612997388231662</v>
      </c>
      <c r="S9" s="9" t="s">
        <v>39</v>
      </c>
      <c r="T9" s="68">
        <v>7.3</v>
      </c>
      <c r="U9" s="9" t="s">
        <v>39</v>
      </c>
      <c r="V9" s="68">
        <v>6.8</v>
      </c>
      <c r="W9" s="9" t="s">
        <v>39</v>
      </c>
      <c r="X9" s="68">
        <v>6.1</v>
      </c>
      <c r="Y9" s="47"/>
    </row>
    <row r="10" spans="1:25" ht="15">
      <c r="A10" s="67" t="s">
        <v>50</v>
      </c>
      <c r="B10" s="2"/>
      <c r="C10" s="2"/>
      <c r="D10" s="70">
        <f t="shared" si="1"/>
        <v>0</v>
      </c>
      <c r="E10" s="2"/>
      <c r="F10" s="100"/>
      <c r="G10" s="7">
        <v>0.33680555555555558</v>
      </c>
      <c r="H10" s="3" t="s">
        <v>120</v>
      </c>
      <c r="I10" s="1">
        <v>7</v>
      </c>
      <c r="J10" s="1">
        <v>6970</v>
      </c>
      <c r="K10" s="1">
        <v>1800</v>
      </c>
      <c r="L10" s="2">
        <v>90.52</v>
      </c>
      <c r="M10" s="2">
        <v>78.84</v>
      </c>
      <c r="N10" s="70">
        <f t="shared" si="0"/>
        <v>87.096774193548399</v>
      </c>
      <c r="O10" s="28" t="s">
        <v>4</v>
      </c>
      <c r="P10" s="70">
        <f>AVERAGE(P6:P9)</f>
        <v>63.519999999999996</v>
      </c>
      <c r="Q10" s="70">
        <f>AVERAGE(Q6:Q9)</f>
        <v>56.755000000000003</v>
      </c>
      <c r="R10" s="70">
        <f>IF(P10&gt;0,Q10/P10*100,0)</f>
        <v>89.349811083123427</v>
      </c>
      <c r="S10" s="9" t="s">
        <v>40</v>
      </c>
      <c r="T10" s="68">
        <v>7.2</v>
      </c>
      <c r="U10" s="9" t="s">
        <v>40</v>
      </c>
      <c r="V10" s="68">
        <v>6.8</v>
      </c>
      <c r="W10" s="9" t="s">
        <v>40</v>
      </c>
      <c r="X10" s="68">
        <v>6.1</v>
      </c>
      <c r="Y10" s="47"/>
    </row>
    <row r="11" spans="1:25" ht="15">
      <c r="A11" s="67" t="s">
        <v>51</v>
      </c>
      <c r="B11" s="2"/>
      <c r="C11" s="2"/>
      <c r="D11" s="70">
        <f t="shared" si="1"/>
        <v>0</v>
      </c>
      <c r="E11" s="2"/>
      <c r="F11" s="100"/>
      <c r="G11" s="7">
        <v>0.36805555555555558</v>
      </c>
      <c r="H11" s="3" t="s">
        <v>120</v>
      </c>
      <c r="I11" s="1">
        <v>7</v>
      </c>
      <c r="J11" s="1">
        <v>6971</v>
      </c>
      <c r="K11" s="1">
        <v>1800</v>
      </c>
      <c r="L11" s="2">
        <v>90.3</v>
      </c>
      <c r="M11" s="2">
        <v>79.400000000000006</v>
      </c>
      <c r="N11" s="70">
        <f t="shared" si="0"/>
        <v>87.92912513842748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7" t="e">
        <f>AVERAGE(B6:B11)</f>
        <v>#DIV/0!</v>
      </c>
      <c r="C12" s="27" t="e">
        <f>AVERAGE(C6:C11)</f>
        <v>#DIV/0!</v>
      </c>
      <c r="D12" s="26" t="e">
        <f t="shared" ref="D12" si="3">IF(B12&gt;0,C12/B12*100,0)</f>
        <v>#DIV/0!</v>
      </c>
      <c r="E12" s="27" t="e">
        <f>AVERAGE(E6:E11)</f>
        <v>#DIV/0!</v>
      </c>
      <c r="F12" s="25"/>
      <c r="G12" s="7">
        <v>0.37847222222222227</v>
      </c>
      <c r="H12" s="3" t="s">
        <v>120</v>
      </c>
      <c r="I12" s="1">
        <v>4</v>
      </c>
      <c r="J12" s="1">
        <v>6972</v>
      </c>
      <c r="K12" s="1">
        <v>900</v>
      </c>
      <c r="L12" s="2">
        <v>90.4</v>
      </c>
      <c r="M12" s="2">
        <v>78.2</v>
      </c>
      <c r="N12" s="70">
        <f t="shared" si="0"/>
        <v>86.504424778761063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6.1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0.42708333333333331</v>
      </c>
      <c r="H13" s="3" t="s">
        <v>120</v>
      </c>
      <c r="I13" s="3">
        <v>3</v>
      </c>
      <c r="J13" s="3">
        <v>6973</v>
      </c>
      <c r="K13" s="3">
        <v>1000</v>
      </c>
      <c r="L13" s="8">
        <v>90.68</v>
      </c>
      <c r="M13" s="2">
        <v>77.599999999999994</v>
      </c>
      <c r="N13" s="70">
        <f t="shared" si="0"/>
        <v>85.575650639611808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>
        <v>6.8</v>
      </c>
      <c r="W13" s="9" t="s">
        <v>30</v>
      </c>
      <c r="X13" s="68">
        <v>6.2</v>
      </c>
      <c r="Y13" s="47"/>
    </row>
    <row r="14" spans="1:25" ht="15">
      <c r="A14" s="73" t="s">
        <v>46</v>
      </c>
      <c r="B14" s="2">
        <v>16.95</v>
      </c>
      <c r="C14" s="2">
        <v>15.32</v>
      </c>
      <c r="D14" s="70">
        <f>IF(B14&gt;0,C14/B14*100,0)</f>
        <v>90.383480825958713</v>
      </c>
      <c r="E14" s="2">
        <v>5.4</v>
      </c>
      <c r="F14" s="100"/>
      <c r="G14" s="7">
        <v>0.43055555555555558</v>
      </c>
      <c r="H14" s="3" t="s">
        <v>120</v>
      </c>
      <c r="I14" s="3">
        <v>6</v>
      </c>
      <c r="J14" s="3">
        <v>6974</v>
      </c>
      <c r="K14" s="3">
        <v>1200</v>
      </c>
      <c r="L14" s="8">
        <v>90.48</v>
      </c>
      <c r="M14" s="2">
        <v>77.84</v>
      </c>
      <c r="N14" s="70">
        <f t="shared" si="0"/>
        <v>86.03006189213086</v>
      </c>
      <c r="O14" s="9"/>
      <c r="P14" s="5">
        <v>74.3</v>
      </c>
      <c r="Q14" s="5">
        <v>54.26</v>
      </c>
      <c r="R14" s="70">
        <f>IF(P14&gt;0,Q14/P14*100,0)</f>
        <v>73.028263795423953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>
        <v>16.98</v>
      </c>
      <c r="C15" s="2">
        <v>15.47</v>
      </c>
      <c r="D15" s="70">
        <f t="shared" ref="D15:D79" si="4">IF(B15&gt;0,C15/B15*100,0)</f>
        <v>91.107184923439348</v>
      </c>
      <c r="E15" s="2">
        <v>5.3</v>
      </c>
      <c r="F15" s="100"/>
      <c r="G15" s="7">
        <v>0.4375</v>
      </c>
      <c r="H15" s="3" t="s">
        <v>120</v>
      </c>
      <c r="I15" s="3">
        <v>7</v>
      </c>
      <c r="J15" s="3">
        <v>6975</v>
      </c>
      <c r="K15" s="3">
        <v>1800</v>
      </c>
      <c r="L15" s="8">
        <v>90.12</v>
      </c>
      <c r="M15" s="2">
        <v>77.28</v>
      </c>
      <c r="N15" s="70">
        <f t="shared" si="0"/>
        <v>85.752330226364847</v>
      </c>
      <c r="O15" s="124"/>
      <c r="P15" s="5">
        <v>74.88</v>
      </c>
      <c r="Q15" s="5">
        <v>54.18</v>
      </c>
      <c r="R15" s="70">
        <f t="shared" ref="R15:R17" si="5">IF(P15&gt;0,Q15/P15*100,0)</f>
        <v>72.355769230769241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5">
      <c r="A16" s="73" t="s">
        <v>48</v>
      </c>
      <c r="B16" s="2">
        <v>17.8</v>
      </c>
      <c r="C16" s="2">
        <v>15.88</v>
      </c>
      <c r="D16" s="70">
        <f t="shared" si="4"/>
        <v>89.213483146067418</v>
      </c>
      <c r="E16" s="2">
        <v>5.4</v>
      </c>
      <c r="F16" s="100"/>
      <c r="G16" s="7" t="s">
        <v>121</v>
      </c>
      <c r="H16" s="3" t="s">
        <v>120</v>
      </c>
      <c r="I16" s="3">
        <v>2</v>
      </c>
      <c r="J16" s="3">
        <v>6976</v>
      </c>
      <c r="K16" s="3">
        <v>900</v>
      </c>
      <c r="L16" s="8">
        <v>91.7</v>
      </c>
      <c r="M16" s="2">
        <v>78.599999999999994</v>
      </c>
      <c r="N16" s="70">
        <f t="shared" si="0"/>
        <v>85.714285714285708</v>
      </c>
      <c r="O16" s="9"/>
      <c r="P16" s="5">
        <v>70.22</v>
      </c>
      <c r="Q16" s="5">
        <v>49.18</v>
      </c>
      <c r="R16" s="70">
        <f t="shared" si="5"/>
        <v>70.037026488180004</v>
      </c>
      <c r="S16" s="9" t="s">
        <v>42</v>
      </c>
      <c r="T16" s="68">
        <v>7</v>
      </c>
      <c r="U16" s="9" t="s">
        <v>42</v>
      </c>
      <c r="V16" s="68">
        <v>6.9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18.13</v>
      </c>
      <c r="C17" s="2">
        <v>16.02</v>
      </c>
      <c r="D17" s="70">
        <f t="shared" si="4"/>
        <v>88.361831218974075</v>
      </c>
      <c r="E17" s="2">
        <v>5.5</v>
      </c>
      <c r="F17" s="100"/>
      <c r="G17" s="7" t="s">
        <v>122</v>
      </c>
      <c r="H17" s="3" t="s">
        <v>120</v>
      </c>
      <c r="I17" s="3">
        <v>4</v>
      </c>
      <c r="J17" s="3">
        <v>6977</v>
      </c>
      <c r="K17" s="3">
        <v>900</v>
      </c>
      <c r="L17" s="8">
        <v>91.88</v>
      </c>
      <c r="M17" s="2">
        <v>78.64</v>
      </c>
      <c r="N17" s="70">
        <f t="shared" si="0"/>
        <v>85.58989986939487</v>
      </c>
      <c r="O17" s="9"/>
      <c r="P17" s="5">
        <v>71.61</v>
      </c>
      <c r="Q17" s="5">
        <v>51.7</v>
      </c>
      <c r="R17" s="70">
        <f t="shared" si="5"/>
        <v>72.196620583717362</v>
      </c>
      <c r="S17" s="102" t="s">
        <v>20</v>
      </c>
      <c r="T17" s="68">
        <v>7.4</v>
      </c>
      <c r="U17" s="9" t="s">
        <v>20</v>
      </c>
      <c r="V17" s="68">
        <v>6.9</v>
      </c>
      <c r="W17" s="9" t="s">
        <v>20</v>
      </c>
      <c r="X17" s="68">
        <v>6.3</v>
      </c>
      <c r="Y17" s="47"/>
    </row>
    <row r="18" spans="1:25" ht="15">
      <c r="A18" s="73" t="s">
        <v>50</v>
      </c>
      <c r="B18" s="2">
        <v>17.23</v>
      </c>
      <c r="C18" s="2">
        <v>15.69</v>
      </c>
      <c r="D18" s="70">
        <f t="shared" si="4"/>
        <v>91.062100986651188</v>
      </c>
      <c r="E18" s="2">
        <v>5.4</v>
      </c>
      <c r="F18" s="100"/>
      <c r="G18" s="7" t="s">
        <v>123</v>
      </c>
      <c r="H18" s="3" t="s">
        <v>120</v>
      </c>
      <c r="I18" s="3">
        <v>7</v>
      </c>
      <c r="J18" s="3">
        <v>6978</v>
      </c>
      <c r="K18" s="3">
        <v>1800</v>
      </c>
      <c r="L18" s="8">
        <v>91.74</v>
      </c>
      <c r="M18" s="2">
        <v>78.16</v>
      </c>
      <c r="N18" s="70">
        <f t="shared" si="0"/>
        <v>85.197296708088075</v>
      </c>
      <c r="O18" s="28" t="s">
        <v>4</v>
      </c>
      <c r="P18" s="70">
        <f>AVERAGE(P14:P17)</f>
        <v>72.752499999999998</v>
      </c>
      <c r="Q18" s="70">
        <f>AVERAGE(Q14:Q17)</f>
        <v>52.33</v>
      </c>
      <c r="R18" s="70">
        <f>IF(P18&gt;0,Q18/P18*100,0)</f>
        <v>71.928799697604902</v>
      </c>
      <c r="S18" s="102" t="s">
        <v>21</v>
      </c>
      <c r="T18" s="68"/>
      <c r="U18" s="9" t="s">
        <v>21</v>
      </c>
      <c r="V18" s="68">
        <v>6.9</v>
      </c>
      <c r="W18" s="9" t="s">
        <v>21</v>
      </c>
      <c r="X18" s="68">
        <v>6.5</v>
      </c>
      <c r="Y18" s="47"/>
    </row>
    <row r="19" spans="1:25" ht="15">
      <c r="A19" s="73" t="s">
        <v>51</v>
      </c>
      <c r="B19" s="2">
        <v>17.239999999999998</v>
      </c>
      <c r="C19" s="2">
        <v>16.02</v>
      </c>
      <c r="D19" s="70">
        <f t="shared" si="4"/>
        <v>92.923433874709986</v>
      </c>
      <c r="E19" s="2">
        <v>5.4</v>
      </c>
      <c r="F19" s="100"/>
      <c r="G19" s="7" t="s">
        <v>124</v>
      </c>
      <c r="H19" s="3" t="s">
        <v>120</v>
      </c>
      <c r="I19" s="4">
        <v>6</v>
      </c>
      <c r="J19" s="4">
        <v>6979</v>
      </c>
      <c r="K19" s="4">
        <v>1100</v>
      </c>
      <c r="L19" s="5">
        <v>91.2</v>
      </c>
      <c r="M19" s="2">
        <v>79.760000000000005</v>
      </c>
      <c r="N19" s="70">
        <f t="shared" si="0"/>
        <v>87.456140350877192</v>
      </c>
      <c r="O19" s="9" t="s">
        <v>0</v>
      </c>
      <c r="P19" s="12" t="s">
        <v>0</v>
      </c>
      <c r="Q19" s="12"/>
      <c r="R19" s="54"/>
      <c r="S19" s="102" t="s">
        <v>57</v>
      </c>
      <c r="T19" s="68">
        <v>7</v>
      </c>
      <c r="U19" s="9" t="s">
        <v>57</v>
      </c>
      <c r="V19" s="68">
        <v>6.9</v>
      </c>
      <c r="W19" s="9" t="s">
        <v>57</v>
      </c>
      <c r="X19" s="68">
        <v>7.6</v>
      </c>
      <c r="Y19" s="47"/>
    </row>
    <row r="20" spans="1:25" ht="15.6">
      <c r="A20" s="24" t="s">
        <v>4</v>
      </c>
      <c r="B20" s="27">
        <f>AVERAGE(B14:B19)</f>
        <v>17.388333333333332</v>
      </c>
      <c r="C20" s="27">
        <f>AVERAGE(C14:C19)</f>
        <v>15.733333333333333</v>
      </c>
      <c r="D20" s="70">
        <f t="shared" si="4"/>
        <v>90.482124029521714</v>
      </c>
      <c r="E20" s="27">
        <f>AVERAGE(E14:E19)</f>
        <v>5.3999999999999995</v>
      </c>
      <c r="F20" s="27"/>
      <c r="G20" s="7" t="s">
        <v>125</v>
      </c>
      <c r="H20" s="3" t="s">
        <v>120</v>
      </c>
      <c r="I20" s="3">
        <v>3</v>
      </c>
      <c r="J20" s="3">
        <v>6980</v>
      </c>
      <c r="K20" s="3">
        <v>900</v>
      </c>
      <c r="L20" s="8">
        <v>91.3</v>
      </c>
      <c r="M20" s="2">
        <v>78</v>
      </c>
      <c r="N20" s="70">
        <f t="shared" si="0"/>
        <v>85.432639649507124</v>
      </c>
      <c r="O20" s="155" t="s">
        <v>102</v>
      </c>
      <c r="P20" s="156"/>
      <c r="Q20" s="156"/>
      <c r="R20" s="157"/>
      <c r="S20" s="102" t="s">
        <v>22</v>
      </c>
      <c r="T20" s="68">
        <v>7.2</v>
      </c>
      <c r="U20" s="9" t="s">
        <v>22</v>
      </c>
      <c r="V20" s="68">
        <v>6.8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126</v>
      </c>
      <c r="H21" s="3" t="s">
        <v>120</v>
      </c>
      <c r="I21" s="3">
        <v>6</v>
      </c>
      <c r="J21" s="3">
        <v>6981</v>
      </c>
      <c r="K21" s="3">
        <v>1100</v>
      </c>
      <c r="L21" s="8">
        <v>91.54</v>
      </c>
      <c r="M21" s="2">
        <v>77.88</v>
      </c>
      <c r="N21" s="70">
        <f t="shared" si="0"/>
        <v>85.077561721651733</v>
      </c>
      <c r="O21" s="65" t="s">
        <v>9</v>
      </c>
      <c r="P21" s="106" t="s">
        <v>43</v>
      </c>
      <c r="Q21" s="65" t="s">
        <v>44</v>
      </c>
      <c r="R21" s="65" t="s">
        <v>11</v>
      </c>
      <c r="S21" s="102" t="s">
        <v>23</v>
      </c>
      <c r="T21" s="68">
        <v>7.2</v>
      </c>
      <c r="U21" s="9" t="s">
        <v>23</v>
      </c>
      <c r="V21" s="68">
        <v>6.9</v>
      </c>
      <c r="W21" s="9" t="s">
        <v>23</v>
      </c>
      <c r="X21" s="68">
        <v>6.2</v>
      </c>
      <c r="Y21" s="47"/>
    </row>
    <row r="22" spans="1:25" ht="15">
      <c r="A22" s="73" t="s">
        <v>46</v>
      </c>
      <c r="B22" s="2">
        <v>14.68</v>
      </c>
      <c r="C22" s="2">
        <v>13.35</v>
      </c>
      <c r="D22" s="70">
        <f t="shared" si="4"/>
        <v>90.940054495912804</v>
      </c>
      <c r="E22" s="2">
        <v>5.6</v>
      </c>
      <c r="F22" s="100"/>
      <c r="G22" s="7" t="s">
        <v>127</v>
      </c>
      <c r="H22" s="3" t="s">
        <v>120</v>
      </c>
      <c r="I22" s="3">
        <v>7</v>
      </c>
      <c r="J22" s="3">
        <v>6982</v>
      </c>
      <c r="K22" s="3">
        <v>1800</v>
      </c>
      <c r="L22" s="8">
        <v>90.32</v>
      </c>
      <c r="M22" s="2">
        <v>76.44</v>
      </c>
      <c r="N22" s="70">
        <f t="shared" si="0"/>
        <v>84.632418069087691</v>
      </c>
      <c r="O22" s="9"/>
      <c r="P22" s="8">
        <v>69.349999999999994</v>
      </c>
      <c r="Q22" s="8">
        <v>36.46</v>
      </c>
      <c r="R22" s="70">
        <f>IF(P22&gt;0,Q22/P22*100,0)</f>
        <v>52.573900504686378</v>
      </c>
      <c r="S22" s="9" t="s">
        <v>27</v>
      </c>
      <c r="T22" s="68">
        <v>7</v>
      </c>
      <c r="U22" s="9" t="s">
        <v>27</v>
      </c>
      <c r="V22" s="68">
        <v>6.9</v>
      </c>
      <c r="W22" s="9" t="s">
        <v>27</v>
      </c>
      <c r="X22" s="68">
        <v>6.2</v>
      </c>
      <c r="Y22" s="47"/>
    </row>
    <row r="23" spans="1:25" ht="15">
      <c r="A23" s="73" t="s">
        <v>47</v>
      </c>
      <c r="B23" s="2">
        <v>14.24</v>
      </c>
      <c r="C23" s="2">
        <v>12.8</v>
      </c>
      <c r="D23" s="70">
        <f t="shared" si="4"/>
        <v>89.887640449438209</v>
      </c>
      <c r="E23" s="2">
        <v>5.7</v>
      </c>
      <c r="F23" s="100"/>
      <c r="G23" s="7" t="s">
        <v>126</v>
      </c>
      <c r="H23" s="3" t="s">
        <v>120</v>
      </c>
      <c r="I23" s="3">
        <v>6</v>
      </c>
      <c r="J23" s="3">
        <v>6983</v>
      </c>
      <c r="K23" s="3">
        <v>1100</v>
      </c>
      <c r="L23" s="8">
        <v>91.54</v>
      </c>
      <c r="M23" s="2">
        <v>77.88</v>
      </c>
      <c r="N23" s="70">
        <f t="shared" si="0"/>
        <v>85.077561721651733</v>
      </c>
      <c r="O23" s="124"/>
      <c r="P23" s="8">
        <v>73.05</v>
      </c>
      <c r="Q23" s="8">
        <v>39.06</v>
      </c>
      <c r="R23" s="70">
        <f t="shared" ref="R23:R25" si="6">IF(P23&gt;0,Q23/P23*100,0)</f>
        <v>53.470225872689944</v>
      </c>
      <c r="S23" s="9" t="s">
        <v>28</v>
      </c>
      <c r="T23" s="68">
        <v>7.2</v>
      </c>
      <c r="U23" s="9" t="s">
        <v>28</v>
      </c>
      <c r="V23" s="68">
        <v>6.8</v>
      </c>
      <c r="W23" s="9" t="s">
        <v>28</v>
      </c>
      <c r="X23" s="68">
        <v>6.2</v>
      </c>
      <c r="Y23" s="47"/>
    </row>
    <row r="24" spans="1:25" ht="15">
      <c r="A24" s="73" t="s">
        <v>48</v>
      </c>
      <c r="B24" s="2">
        <v>14.91</v>
      </c>
      <c r="C24" s="2">
        <v>13.45</v>
      </c>
      <c r="D24" s="70">
        <f t="shared" si="4"/>
        <v>90.207914151576119</v>
      </c>
      <c r="E24" s="2">
        <v>5.8</v>
      </c>
      <c r="F24" s="100"/>
      <c r="G24" s="7" t="s">
        <v>128</v>
      </c>
      <c r="H24" s="3" t="s">
        <v>120</v>
      </c>
      <c r="I24" s="3">
        <v>4</v>
      </c>
      <c r="J24" s="3">
        <v>6984</v>
      </c>
      <c r="K24" s="3">
        <v>900</v>
      </c>
      <c r="L24" s="8">
        <v>91.04</v>
      </c>
      <c r="M24" s="2">
        <v>77.319999999999993</v>
      </c>
      <c r="N24" s="70">
        <f t="shared" si="0"/>
        <v>84.92970123022846</v>
      </c>
      <c r="O24" s="9"/>
      <c r="P24" s="8">
        <v>73.62</v>
      </c>
      <c r="Q24" s="8">
        <v>42.4</v>
      </c>
      <c r="R24" s="70">
        <f t="shared" si="6"/>
        <v>57.593045368106488</v>
      </c>
      <c r="S24" s="9" t="s">
        <v>29</v>
      </c>
      <c r="T24" s="68">
        <v>7</v>
      </c>
      <c r="U24" s="9" t="s">
        <v>29</v>
      </c>
      <c r="V24" s="68">
        <v>6.8</v>
      </c>
      <c r="W24" s="9" t="s">
        <v>29</v>
      </c>
      <c r="X24" s="68">
        <v>6.2</v>
      </c>
      <c r="Y24" s="47"/>
    </row>
    <row r="25" spans="1:25" ht="15">
      <c r="A25" s="73" t="s">
        <v>49</v>
      </c>
      <c r="B25" s="2">
        <v>14.88</v>
      </c>
      <c r="C25" s="2">
        <v>13.41</v>
      </c>
      <c r="D25" s="70">
        <f t="shared" si="4"/>
        <v>90.120967741935473</v>
      </c>
      <c r="E25" s="2">
        <v>5.8</v>
      </c>
      <c r="F25" s="100"/>
      <c r="G25" s="7" t="s">
        <v>128</v>
      </c>
      <c r="H25" s="3" t="s">
        <v>120</v>
      </c>
      <c r="I25" s="3">
        <v>3</v>
      </c>
      <c r="J25" s="3">
        <v>6985</v>
      </c>
      <c r="K25" s="3">
        <v>900</v>
      </c>
      <c r="L25" s="8">
        <v>91.6</v>
      </c>
      <c r="M25" s="2">
        <v>77.48</v>
      </c>
      <c r="N25" s="70">
        <f t="shared" si="0"/>
        <v>84.585152838427959</v>
      </c>
      <c r="O25" s="9"/>
      <c r="P25" s="8">
        <v>71.25</v>
      </c>
      <c r="Q25" s="8">
        <v>40.24</v>
      </c>
      <c r="R25" s="70">
        <f t="shared" si="6"/>
        <v>56.477192982456145</v>
      </c>
      <c r="S25" s="9" t="s">
        <v>63</v>
      </c>
      <c r="T25" s="68">
        <v>7</v>
      </c>
      <c r="U25" s="9" t="s">
        <v>63</v>
      </c>
      <c r="V25" s="68">
        <v>6.9</v>
      </c>
      <c r="W25" s="9" t="s">
        <v>63</v>
      </c>
      <c r="X25" s="68">
        <v>6.2</v>
      </c>
      <c r="Y25" s="47"/>
    </row>
    <row r="26" spans="1:25" ht="15">
      <c r="A26" s="73" t="s">
        <v>50</v>
      </c>
      <c r="B26" s="2">
        <v>15.02</v>
      </c>
      <c r="C26" s="2">
        <v>13.48</v>
      </c>
      <c r="D26" s="70">
        <f t="shared" si="4"/>
        <v>89.747003994673776</v>
      </c>
      <c r="E26" s="2">
        <v>5.8</v>
      </c>
      <c r="F26" s="100"/>
      <c r="G26" s="7" t="s">
        <v>129</v>
      </c>
      <c r="H26" s="3" t="s">
        <v>120</v>
      </c>
      <c r="I26" s="3">
        <v>7</v>
      </c>
      <c r="J26" s="3">
        <v>6986</v>
      </c>
      <c r="K26" s="3">
        <v>1800</v>
      </c>
      <c r="L26" s="8">
        <v>90.76</v>
      </c>
      <c r="M26" s="2">
        <v>77.64</v>
      </c>
      <c r="N26" s="70">
        <f t="shared" si="0"/>
        <v>85.544292639929481</v>
      </c>
      <c r="O26" s="28" t="s">
        <v>4</v>
      </c>
      <c r="P26" s="70">
        <f>AVERAGE(P22:P25)</f>
        <v>71.817499999999995</v>
      </c>
      <c r="Q26" s="70">
        <f>AVERAGE(Q22:Q25)</f>
        <v>39.540000000000006</v>
      </c>
      <c r="R26" s="70">
        <f>IF(P26&gt;0,Q26/P26*100,0)</f>
        <v>55.056218888154021</v>
      </c>
      <c r="S26" s="9" t="s">
        <v>31</v>
      </c>
      <c r="T26" s="68">
        <v>7.1</v>
      </c>
      <c r="U26" s="9" t="s">
        <v>31</v>
      </c>
      <c r="V26" s="68">
        <v>6.7</v>
      </c>
      <c r="W26" s="9" t="s">
        <v>31</v>
      </c>
      <c r="X26" s="68">
        <v>6.2</v>
      </c>
      <c r="Y26" s="47"/>
    </row>
    <row r="27" spans="1:25" ht="15">
      <c r="A27" s="73" t="s">
        <v>51</v>
      </c>
      <c r="B27" s="2">
        <v>15.34</v>
      </c>
      <c r="C27" s="2">
        <v>13.96</v>
      </c>
      <c r="D27" s="70">
        <f t="shared" si="4"/>
        <v>91.003911342894398</v>
      </c>
      <c r="E27" s="2">
        <v>5.5</v>
      </c>
      <c r="F27" s="100"/>
      <c r="G27" s="7" t="s">
        <v>130</v>
      </c>
      <c r="H27" s="3" t="s">
        <v>120</v>
      </c>
      <c r="I27" s="3">
        <v>6</v>
      </c>
      <c r="J27" s="3">
        <v>6987</v>
      </c>
      <c r="K27" s="3">
        <v>1100</v>
      </c>
      <c r="L27" s="2">
        <v>90.88</v>
      </c>
      <c r="M27" s="2">
        <v>77.44</v>
      </c>
      <c r="N27" s="70">
        <f t="shared" si="0"/>
        <v>85.211267605633793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6.8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7">
        <f>AVERAGE(B22:B27)</f>
        <v>14.845000000000001</v>
      </c>
      <c r="C28" s="27">
        <f>AVERAGE(C22:C27)</f>
        <v>13.408333333333331</v>
      </c>
      <c r="D28" s="70">
        <f t="shared" si="4"/>
        <v>90.322218479847294</v>
      </c>
      <c r="E28" s="27">
        <f>AVERAGE(E22:E27)</f>
        <v>5.7</v>
      </c>
      <c r="F28" s="27"/>
      <c r="G28" s="7" t="s">
        <v>131</v>
      </c>
      <c r="H28" s="3" t="s">
        <v>120</v>
      </c>
      <c r="I28" s="3">
        <v>4</v>
      </c>
      <c r="J28" s="3">
        <v>6988</v>
      </c>
      <c r="K28" s="3">
        <v>900</v>
      </c>
      <c r="L28" s="8">
        <v>91.38</v>
      </c>
      <c r="M28" s="2">
        <v>78.16</v>
      </c>
      <c r="N28" s="70">
        <f t="shared" si="0"/>
        <v>85.532939374042456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6.2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132</v>
      </c>
      <c r="H29" s="3" t="s">
        <v>120</v>
      </c>
      <c r="I29" s="3">
        <v>3</v>
      </c>
      <c r="J29" s="3">
        <v>6989</v>
      </c>
      <c r="K29" s="75">
        <v>900</v>
      </c>
      <c r="L29" s="76">
        <v>91.2</v>
      </c>
      <c r="M29" s="2">
        <v>78</v>
      </c>
      <c r="N29" s="70">
        <f t="shared" si="0"/>
        <v>85.526315789473685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</v>
      </c>
      <c r="W29" s="9" t="s">
        <v>34</v>
      </c>
      <c r="X29" s="68">
        <v>6.2</v>
      </c>
      <c r="Y29" s="47"/>
    </row>
    <row r="30" spans="1:25" ht="15">
      <c r="A30" s="73" t="s">
        <v>46</v>
      </c>
      <c r="B30" s="2"/>
      <c r="C30" s="2"/>
      <c r="D30" s="70">
        <f t="shared" si="4"/>
        <v>0</v>
      </c>
      <c r="E30" s="2"/>
      <c r="F30" s="100"/>
      <c r="G30" s="7" t="s">
        <v>133</v>
      </c>
      <c r="H30" s="3" t="s">
        <v>120</v>
      </c>
      <c r="I30" s="3">
        <v>2</v>
      </c>
      <c r="J30" s="3">
        <v>6990</v>
      </c>
      <c r="K30" s="3">
        <v>900</v>
      </c>
      <c r="L30" s="2">
        <v>91.92</v>
      </c>
      <c r="M30" s="2">
        <v>78.64</v>
      </c>
      <c r="N30" s="70">
        <f t="shared" si="0"/>
        <v>85.552654482158403</v>
      </c>
      <c r="O30" s="9"/>
      <c r="P30" s="2">
        <v>85.54</v>
      </c>
      <c r="Q30" s="2">
        <v>34.36</v>
      </c>
      <c r="R30" s="2">
        <v>40.159999999999997</v>
      </c>
      <c r="S30" s="28" t="s">
        <v>4</v>
      </c>
      <c r="T30" s="70">
        <f>AVERAGE(T26:T29)</f>
        <v>7.1249999999999991</v>
      </c>
      <c r="U30" s="28" t="s">
        <v>4</v>
      </c>
      <c r="V30" s="70">
        <f>AVERAGE(V26:V29)</f>
        <v>6.85</v>
      </c>
      <c r="W30" s="28" t="s">
        <v>4</v>
      </c>
      <c r="X30" s="70">
        <f>AVERAGE(X26:X29)</f>
        <v>6.2</v>
      </c>
      <c r="Y30" s="47"/>
    </row>
    <row r="31" spans="1:25" ht="15">
      <c r="A31" s="73" t="s">
        <v>47</v>
      </c>
      <c r="B31" s="2"/>
      <c r="C31" s="2"/>
      <c r="D31" s="70">
        <f t="shared" si="4"/>
        <v>0</v>
      </c>
      <c r="E31" s="2"/>
      <c r="F31" s="100"/>
      <c r="G31" s="7" t="s">
        <v>134</v>
      </c>
      <c r="H31" s="3" t="s">
        <v>120</v>
      </c>
      <c r="I31" s="3">
        <v>7</v>
      </c>
      <c r="J31" s="3">
        <v>6991</v>
      </c>
      <c r="K31" s="3">
        <v>1800</v>
      </c>
      <c r="L31" s="8">
        <v>91.2</v>
      </c>
      <c r="M31" s="2">
        <v>79.08</v>
      </c>
      <c r="N31" s="70">
        <f t="shared" si="0"/>
        <v>86.710526315789465</v>
      </c>
      <c r="O31" s="125">
        <v>0.33333333333333331</v>
      </c>
      <c r="P31" s="2">
        <v>87.86</v>
      </c>
      <c r="Q31" s="2">
        <v>33.96</v>
      </c>
      <c r="R31" s="70">
        <f>IF(P31&gt;0,Q31/P31*100,0)</f>
        <v>38.652401547917144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70">
        <f t="shared" si="4"/>
        <v>0</v>
      </c>
      <c r="E32" s="2"/>
      <c r="F32" s="100"/>
      <c r="G32" s="7" t="s">
        <v>135</v>
      </c>
      <c r="H32" s="3" t="s">
        <v>120</v>
      </c>
      <c r="I32" s="3">
        <v>4</v>
      </c>
      <c r="J32" s="3">
        <v>6992</v>
      </c>
      <c r="K32" s="75">
        <v>900</v>
      </c>
      <c r="L32" s="76">
        <v>91.1</v>
      </c>
      <c r="M32" s="2">
        <v>79</v>
      </c>
      <c r="N32" s="70">
        <f t="shared" si="0"/>
        <v>86.717892425905603</v>
      </c>
      <c r="O32" s="54"/>
      <c r="P32" s="2">
        <v>86.76</v>
      </c>
      <c r="Q32" s="2">
        <v>33.56</v>
      </c>
      <c r="R32" s="70">
        <f t="shared" ref="R32:R35" si="7">IF(P32&gt;0,Q32/P32*100,0)</f>
        <v>38.681420009220844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/>
      <c r="C33" s="2"/>
      <c r="D33" s="70">
        <f t="shared" si="4"/>
        <v>0</v>
      </c>
      <c r="E33" s="2"/>
      <c r="F33" s="100"/>
      <c r="G33" s="7" t="s">
        <v>136</v>
      </c>
      <c r="H33" s="22" t="s">
        <v>120</v>
      </c>
      <c r="I33" s="22">
        <v>7</v>
      </c>
      <c r="J33" s="22">
        <v>6993</v>
      </c>
      <c r="K33" s="22">
        <v>1800</v>
      </c>
      <c r="L33" s="23">
        <v>90.6</v>
      </c>
      <c r="M33" s="2">
        <v>78.08</v>
      </c>
      <c r="N33" s="70">
        <f t="shared" si="0"/>
        <v>86.181015452538631</v>
      </c>
      <c r="O33" s="9"/>
      <c r="P33" s="2">
        <v>87.16</v>
      </c>
      <c r="Q33" s="2">
        <v>33.28</v>
      </c>
      <c r="R33" s="70">
        <f t="shared" si="7"/>
        <v>38.182652592932541</v>
      </c>
      <c r="S33" s="9" t="s">
        <v>24</v>
      </c>
      <c r="T33" s="68">
        <v>7.8</v>
      </c>
      <c r="U33" s="9" t="s">
        <v>24</v>
      </c>
      <c r="V33" s="68">
        <v>8.3000000000000007</v>
      </c>
      <c r="W33" s="12" t="s">
        <v>24</v>
      </c>
      <c r="X33" s="81">
        <v>7.8</v>
      </c>
      <c r="Y33" s="47"/>
    </row>
    <row r="34" spans="1:25" ht="15">
      <c r="A34" s="73" t="s">
        <v>50</v>
      </c>
      <c r="B34" s="2"/>
      <c r="C34" s="2"/>
      <c r="D34" s="70">
        <f t="shared" si="4"/>
        <v>0</v>
      </c>
      <c r="E34" s="2"/>
      <c r="F34" s="100"/>
      <c r="G34" s="7" t="s">
        <v>137</v>
      </c>
      <c r="H34" s="22" t="s">
        <v>120</v>
      </c>
      <c r="I34" s="22">
        <v>6</v>
      </c>
      <c r="J34" s="22">
        <v>6994</v>
      </c>
      <c r="K34" s="22">
        <v>1100</v>
      </c>
      <c r="L34" s="23">
        <v>91.24</v>
      </c>
      <c r="M34" s="2">
        <v>78.52</v>
      </c>
      <c r="N34" s="70">
        <f t="shared" si="0"/>
        <v>86.058746163963178</v>
      </c>
      <c r="O34" s="54"/>
      <c r="P34" s="2">
        <v>85.46</v>
      </c>
      <c r="Q34" s="2">
        <v>33.56</v>
      </c>
      <c r="R34" s="70">
        <f t="shared" si="7"/>
        <v>39.269833840393169</v>
      </c>
      <c r="S34" s="9" t="s">
        <v>25</v>
      </c>
      <c r="T34" s="81">
        <v>8.4</v>
      </c>
      <c r="U34" s="9" t="s">
        <v>25</v>
      </c>
      <c r="V34" s="81">
        <v>8.4</v>
      </c>
      <c r="W34" s="12" t="s">
        <v>25</v>
      </c>
      <c r="X34" s="81">
        <v>7.8</v>
      </c>
      <c r="Y34" s="47"/>
    </row>
    <row r="35" spans="1:25" ht="15">
      <c r="A35" s="73" t="s">
        <v>51</v>
      </c>
      <c r="B35" s="2"/>
      <c r="C35" s="2"/>
      <c r="D35" s="70">
        <f t="shared" si="4"/>
        <v>0</v>
      </c>
      <c r="E35" s="2"/>
      <c r="F35" s="100"/>
      <c r="G35" s="7" t="s">
        <v>138</v>
      </c>
      <c r="H35" s="22" t="s">
        <v>120</v>
      </c>
      <c r="I35" s="22">
        <v>3</v>
      </c>
      <c r="J35" s="22">
        <v>6995</v>
      </c>
      <c r="K35" s="22">
        <v>900</v>
      </c>
      <c r="L35" s="23">
        <v>90.4</v>
      </c>
      <c r="M35" s="2">
        <v>77.72</v>
      </c>
      <c r="N35" s="70">
        <f t="shared" si="0"/>
        <v>85.973451327433622</v>
      </c>
      <c r="O35" s="54"/>
      <c r="P35" s="2">
        <v>85.34</v>
      </c>
      <c r="Q35" s="2">
        <v>34.72</v>
      </c>
      <c r="R35" s="70">
        <f t="shared" si="7"/>
        <v>40.684321537379894</v>
      </c>
      <c r="S35" s="9" t="s">
        <v>26</v>
      </c>
      <c r="T35" s="81">
        <v>7.5</v>
      </c>
      <c r="U35" s="9" t="s">
        <v>26</v>
      </c>
      <c r="V35" s="81">
        <v>8.5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7" t="e">
        <f>AVERAGE(B30:B35)</f>
        <v>#DIV/0!</v>
      </c>
      <c r="C36" s="27" t="e">
        <f>AVERAGE(C30:C35)</f>
        <v>#DIV/0!</v>
      </c>
      <c r="D36" s="70" t="e">
        <f t="shared" si="4"/>
        <v>#DIV/0!</v>
      </c>
      <c r="E36" s="27" t="e">
        <f>AVERAGE(E30:E35)</f>
        <v>#DIV/0!</v>
      </c>
      <c r="F36" s="27"/>
      <c r="G36" s="7" t="s">
        <v>139</v>
      </c>
      <c r="H36" s="22" t="s">
        <v>120</v>
      </c>
      <c r="I36" s="22">
        <v>2</v>
      </c>
      <c r="J36" s="22">
        <v>6996</v>
      </c>
      <c r="K36" s="22">
        <v>900</v>
      </c>
      <c r="L36" s="23">
        <v>90.8</v>
      </c>
      <c r="M36" s="2">
        <v>78.760000000000005</v>
      </c>
      <c r="N36" s="70">
        <f t="shared" si="0"/>
        <v>86.740088105726869</v>
      </c>
      <c r="O36" s="28" t="s">
        <v>4</v>
      </c>
      <c r="P36" s="70">
        <f>AVERAGE(P32:P35)</f>
        <v>86.18</v>
      </c>
      <c r="Q36" s="70">
        <f>AVERAGE(Q32:Q35)</f>
        <v>33.78</v>
      </c>
      <c r="R36" s="70">
        <f>IF(P36&gt;0,Q36/P36*100,0)</f>
        <v>39.197029473195634</v>
      </c>
      <c r="S36" s="9" t="s">
        <v>39</v>
      </c>
      <c r="T36" s="68">
        <v>7.9</v>
      </c>
      <c r="U36" s="9" t="s">
        <v>39</v>
      </c>
      <c r="V36" s="68">
        <v>8.5</v>
      </c>
      <c r="W36" s="12" t="s">
        <v>39</v>
      </c>
      <c r="X36" s="81">
        <v>7.9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141</v>
      </c>
      <c r="H37" s="22" t="s">
        <v>120</v>
      </c>
      <c r="I37" s="22">
        <v>4</v>
      </c>
      <c r="J37" s="22">
        <v>6997</v>
      </c>
      <c r="K37" s="22">
        <v>900</v>
      </c>
      <c r="L37" s="23">
        <v>91.24</v>
      </c>
      <c r="M37" s="2">
        <v>78.680000000000007</v>
      </c>
      <c r="N37" s="70">
        <f t="shared" si="0"/>
        <v>86.234107847435354</v>
      </c>
      <c r="O37" s="54"/>
      <c r="P37" s="9"/>
      <c r="Q37" s="9"/>
      <c r="R37" s="9"/>
      <c r="S37" s="9" t="s">
        <v>40</v>
      </c>
      <c r="T37" s="68">
        <v>8.1</v>
      </c>
      <c r="U37" s="9" t="s">
        <v>40</v>
      </c>
      <c r="V37" s="68">
        <v>8.4</v>
      </c>
      <c r="W37" s="12" t="s">
        <v>40</v>
      </c>
      <c r="X37" s="81">
        <v>7.6</v>
      </c>
      <c r="Y37" s="47"/>
    </row>
    <row r="38" spans="1:25" ht="15">
      <c r="A38" s="73" t="s">
        <v>46</v>
      </c>
      <c r="B38" s="2">
        <v>3.4</v>
      </c>
      <c r="C38" s="2">
        <v>2.81</v>
      </c>
      <c r="D38" s="70">
        <f t="shared" si="4"/>
        <v>82.64705882352942</v>
      </c>
      <c r="E38" s="2">
        <v>7</v>
      </c>
      <c r="F38" s="100"/>
      <c r="G38" s="7" t="s">
        <v>141</v>
      </c>
      <c r="H38" s="22" t="s">
        <v>120</v>
      </c>
      <c r="I38" s="22">
        <v>7</v>
      </c>
      <c r="J38" s="22">
        <v>6998</v>
      </c>
      <c r="K38" s="22">
        <v>1800</v>
      </c>
      <c r="L38" s="23">
        <v>90.04</v>
      </c>
      <c r="M38" s="2">
        <v>78.239999999999995</v>
      </c>
      <c r="N38" s="70">
        <f t="shared" si="0"/>
        <v>86.89471346068413</v>
      </c>
      <c r="O38" s="174" t="s">
        <v>58</v>
      </c>
      <c r="P38" s="175"/>
      <c r="Q38" s="175"/>
      <c r="R38" s="176"/>
      <c r="S38" s="9" t="s">
        <v>41</v>
      </c>
      <c r="T38" s="68">
        <v>8.4</v>
      </c>
      <c r="U38" s="9" t="s">
        <v>41</v>
      </c>
      <c r="V38" s="68">
        <v>8.3000000000000007</v>
      </c>
      <c r="W38" s="12" t="s">
        <v>41</v>
      </c>
      <c r="X38" s="81">
        <v>7.7</v>
      </c>
      <c r="Y38" s="47"/>
    </row>
    <row r="39" spans="1:25" ht="15">
      <c r="A39" s="73" t="s">
        <v>47</v>
      </c>
      <c r="B39" s="2">
        <v>3.44</v>
      </c>
      <c r="C39" s="2">
        <v>2.87</v>
      </c>
      <c r="D39" s="70">
        <f t="shared" si="4"/>
        <v>83.430232558139537</v>
      </c>
      <c r="E39" s="2">
        <v>7.3</v>
      </c>
      <c r="F39" s="100"/>
      <c r="G39" s="7" t="s">
        <v>142</v>
      </c>
      <c r="H39" s="22" t="s">
        <v>120</v>
      </c>
      <c r="I39" s="22">
        <v>3</v>
      </c>
      <c r="J39" s="22">
        <v>6999</v>
      </c>
      <c r="K39" s="22">
        <v>900</v>
      </c>
      <c r="L39" s="23">
        <v>91.68</v>
      </c>
      <c r="M39" s="2">
        <v>79.16</v>
      </c>
      <c r="N39" s="70">
        <f t="shared" si="0"/>
        <v>86.343804537521805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6.4</v>
      </c>
      <c r="U39" s="9" t="s">
        <v>18</v>
      </c>
      <c r="V39" s="68">
        <v>8.4</v>
      </c>
      <c r="W39" s="12" t="s">
        <v>18</v>
      </c>
      <c r="X39" s="81">
        <v>7.8</v>
      </c>
      <c r="Y39" s="47"/>
    </row>
    <row r="40" spans="1:25" ht="15">
      <c r="A40" s="73" t="s">
        <v>48</v>
      </c>
      <c r="B40" s="2">
        <v>4.57</v>
      </c>
      <c r="C40" s="2">
        <v>3.76</v>
      </c>
      <c r="D40" s="70">
        <f t="shared" si="4"/>
        <v>82.275711159737412</v>
      </c>
      <c r="E40" s="2">
        <v>6.7</v>
      </c>
      <c r="F40" s="100"/>
      <c r="G40" s="7" t="s">
        <v>143</v>
      </c>
      <c r="H40" s="22" t="s">
        <v>120</v>
      </c>
      <c r="I40" s="22">
        <v>6</v>
      </c>
      <c r="J40" s="22">
        <v>7000</v>
      </c>
      <c r="K40" s="22">
        <v>1100</v>
      </c>
      <c r="L40" s="23">
        <v>92.2</v>
      </c>
      <c r="M40" s="2">
        <v>78.56</v>
      </c>
      <c r="N40" s="70">
        <f t="shared" si="0"/>
        <v>85.206073752711504</v>
      </c>
      <c r="O40" s="9"/>
      <c r="P40" s="8">
        <v>91.7</v>
      </c>
      <c r="Q40" s="8">
        <v>86.44</v>
      </c>
      <c r="R40" s="70">
        <f t="shared" ref="R40:R43" si="8">IF(P40&gt;0,Q40/P40*100,0)</f>
        <v>94.263904034896399</v>
      </c>
      <c r="S40" s="9" t="s">
        <v>30</v>
      </c>
      <c r="T40" s="68">
        <v>94.26</v>
      </c>
      <c r="U40" s="9" t="s">
        <v>30</v>
      </c>
      <c r="V40" s="68">
        <v>8.4</v>
      </c>
      <c r="W40" s="12" t="s">
        <v>30</v>
      </c>
      <c r="X40" s="81"/>
      <c r="Y40" s="47"/>
    </row>
    <row r="41" spans="1:25" ht="15">
      <c r="A41" s="73" t="s">
        <v>49</v>
      </c>
      <c r="B41" s="2">
        <v>5.38</v>
      </c>
      <c r="C41" s="2">
        <v>4.41</v>
      </c>
      <c r="D41" s="70">
        <f t="shared" si="4"/>
        <v>81.970260223048328</v>
      </c>
      <c r="E41" s="2">
        <v>6.6</v>
      </c>
      <c r="F41" s="100"/>
      <c r="G41" s="7" t="s">
        <v>144</v>
      </c>
      <c r="H41" s="22" t="s">
        <v>120</v>
      </c>
      <c r="I41" s="22">
        <v>2</v>
      </c>
      <c r="J41" s="22">
        <v>7001</v>
      </c>
      <c r="K41" s="22">
        <v>900</v>
      </c>
      <c r="L41" s="23">
        <v>91.3</v>
      </c>
      <c r="M41" s="2">
        <v>78.64</v>
      </c>
      <c r="N41" s="70">
        <f t="shared" si="0"/>
        <v>86.133625410733856</v>
      </c>
      <c r="O41" s="124"/>
      <c r="P41" s="8">
        <v>90.52</v>
      </c>
      <c r="Q41" s="8">
        <v>84.88</v>
      </c>
      <c r="R41" s="70">
        <f t="shared" si="8"/>
        <v>93.769332744144947</v>
      </c>
      <c r="S41" s="9" t="s">
        <v>56</v>
      </c>
      <c r="T41" s="68">
        <v>8</v>
      </c>
      <c r="U41" s="9" t="s">
        <v>56</v>
      </c>
      <c r="V41" s="68">
        <v>8.4</v>
      </c>
      <c r="W41" s="12" t="s">
        <v>56</v>
      </c>
      <c r="X41" s="81">
        <v>7.7</v>
      </c>
      <c r="Y41" s="47"/>
    </row>
    <row r="42" spans="1:25" ht="15">
      <c r="A42" s="73" t="s">
        <v>50</v>
      </c>
      <c r="B42" s="2">
        <v>5.58</v>
      </c>
      <c r="C42" s="2">
        <v>4.54</v>
      </c>
      <c r="D42" s="70">
        <f t="shared" si="4"/>
        <v>81.362007168458788</v>
      </c>
      <c r="E42" s="2">
        <v>6.6</v>
      </c>
      <c r="F42" s="100"/>
      <c r="G42" s="7" t="s">
        <v>145</v>
      </c>
      <c r="H42" s="22" t="s">
        <v>120</v>
      </c>
      <c r="I42" s="22">
        <v>4</v>
      </c>
      <c r="J42" s="22">
        <v>7002</v>
      </c>
      <c r="K42" s="22">
        <v>900</v>
      </c>
      <c r="L42" s="23">
        <v>92</v>
      </c>
      <c r="M42" s="2">
        <v>78.599999999999994</v>
      </c>
      <c r="N42" s="70">
        <f t="shared" si="0"/>
        <v>85.434782608695642</v>
      </c>
      <c r="O42" s="9"/>
      <c r="P42" s="8">
        <v>91.52</v>
      </c>
      <c r="Q42" s="8">
        <v>85.12</v>
      </c>
      <c r="R42" s="70">
        <f t="shared" si="8"/>
        <v>93.006993006993014</v>
      </c>
      <c r="S42" s="9" t="s">
        <v>19</v>
      </c>
      <c r="T42" s="68">
        <v>8.4</v>
      </c>
      <c r="U42" s="9" t="s">
        <v>19</v>
      </c>
      <c r="V42" s="68">
        <v>8.4</v>
      </c>
      <c r="W42" s="12" t="s">
        <v>19</v>
      </c>
      <c r="X42" s="81">
        <v>7.7</v>
      </c>
      <c r="Y42" s="47"/>
    </row>
    <row r="43" spans="1:25" ht="15">
      <c r="A43" s="73" t="s">
        <v>51</v>
      </c>
      <c r="B43" s="2">
        <v>5.34</v>
      </c>
      <c r="C43" s="2">
        <v>4.37</v>
      </c>
      <c r="D43" s="70">
        <f t="shared" si="4"/>
        <v>81.835205992509358</v>
      </c>
      <c r="E43" s="2">
        <v>5.6</v>
      </c>
      <c r="F43" s="100"/>
      <c r="G43" s="7">
        <v>0.96180555555555547</v>
      </c>
      <c r="H43" s="22" t="s">
        <v>120</v>
      </c>
      <c r="I43" s="22">
        <v>7</v>
      </c>
      <c r="J43" s="22">
        <v>7003</v>
      </c>
      <c r="K43" s="22">
        <v>1800</v>
      </c>
      <c r="L43" s="23">
        <v>91.06</v>
      </c>
      <c r="M43" s="2">
        <v>78.2</v>
      </c>
      <c r="N43" s="70">
        <f t="shared" si="0"/>
        <v>85.877443443883152</v>
      </c>
      <c r="O43" s="9"/>
      <c r="P43" s="8">
        <v>92.36</v>
      </c>
      <c r="Q43" s="8">
        <v>84.92</v>
      </c>
      <c r="R43" s="70">
        <f t="shared" si="8"/>
        <v>91.944564746643579</v>
      </c>
      <c r="S43" s="9" t="s">
        <v>42</v>
      </c>
      <c r="T43" s="68">
        <v>8.5</v>
      </c>
      <c r="U43" s="9" t="s">
        <v>42</v>
      </c>
      <c r="V43" s="68">
        <v>8.4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7">
        <f>AVERAGE(B38:B43)</f>
        <v>4.6183333333333332</v>
      </c>
      <c r="C44" s="27">
        <f>AVERAGE(C38:C43)</f>
        <v>3.7933333333333334</v>
      </c>
      <c r="D44" s="70">
        <f t="shared" si="4"/>
        <v>82.136412847347529</v>
      </c>
      <c r="E44" s="27">
        <f>AVERAGE(E38:E43)</f>
        <v>6.6333333333333337</v>
      </c>
      <c r="F44" s="27"/>
      <c r="G44" s="7">
        <v>0.96180555555555547</v>
      </c>
      <c r="H44" s="22" t="s">
        <v>120</v>
      </c>
      <c r="I44" s="22">
        <v>6</v>
      </c>
      <c r="J44" s="22">
        <v>7004</v>
      </c>
      <c r="K44" s="22">
        <v>1100</v>
      </c>
      <c r="L44" s="23">
        <v>90.06</v>
      </c>
      <c r="M44" s="2">
        <v>79.16</v>
      </c>
      <c r="N44" s="70">
        <f t="shared" si="0"/>
        <v>87.896957583832986</v>
      </c>
      <c r="O44" s="28" t="s">
        <v>4</v>
      </c>
      <c r="P44" s="70">
        <f>AVERAGE(P40:P43)</f>
        <v>91.525000000000006</v>
      </c>
      <c r="Q44" s="70">
        <f>AVERAGE(Q40:Q43)</f>
        <v>85.34</v>
      </c>
      <c r="R44" s="70">
        <f>IF(P44&gt;0,Q44/P44*100,0)</f>
        <v>93.242283529090415</v>
      </c>
      <c r="S44" s="9" t="s">
        <v>20</v>
      </c>
      <c r="T44" s="68">
        <v>8.1999999999999993</v>
      </c>
      <c r="U44" s="9" t="s">
        <v>20</v>
      </c>
      <c r="V44" s="68">
        <v>8.4</v>
      </c>
      <c r="W44" s="12" t="s">
        <v>20</v>
      </c>
      <c r="X44" s="81">
        <v>7.6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0.97361111111111109</v>
      </c>
      <c r="H45" s="22" t="s">
        <v>120</v>
      </c>
      <c r="I45" s="22">
        <v>3</v>
      </c>
      <c r="J45" s="22">
        <v>7005</v>
      </c>
      <c r="K45" s="22">
        <v>900</v>
      </c>
      <c r="L45" s="23">
        <v>90.88</v>
      </c>
      <c r="M45" s="2">
        <v>79.52</v>
      </c>
      <c r="N45" s="70">
        <f t="shared" si="0"/>
        <v>87.5</v>
      </c>
      <c r="O45" s="9"/>
      <c r="P45" s="83"/>
      <c r="Q45" s="83"/>
      <c r="R45" s="9"/>
      <c r="S45" s="9" t="s">
        <v>21</v>
      </c>
      <c r="T45" s="68">
        <v>8.1</v>
      </c>
      <c r="U45" s="9" t="s">
        <v>21</v>
      </c>
      <c r="V45" s="68">
        <v>8.4</v>
      </c>
      <c r="W45" s="9" t="s">
        <v>21</v>
      </c>
      <c r="X45" s="81"/>
      <c r="Y45" s="47"/>
    </row>
    <row r="46" spans="1:25" ht="15">
      <c r="A46" s="73" t="s">
        <v>46</v>
      </c>
      <c r="B46" s="2">
        <v>14.29</v>
      </c>
      <c r="C46" s="2">
        <v>12.76</v>
      </c>
      <c r="D46" s="70">
        <f t="shared" si="4"/>
        <v>89.293212036389093</v>
      </c>
      <c r="E46" s="2">
        <v>6.8</v>
      </c>
      <c r="F46" s="100"/>
      <c r="G46" s="7">
        <v>0.98958333333333337</v>
      </c>
      <c r="H46" s="22" t="s">
        <v>120</v>
      </c>
      <c r="I46" s="22">
        <v>2</v>
      </c>
      <c r="J46" s="22">
        <v>7006</v>
      </c>
      <c r="K46" s="22">
        <v>900</v>
      </c>
      <c r="L46" s="23">
        <v>91.25</v>
      </c>
      <c r="M46" s="2">
        <v>79.040000000000006</v>
      </c>
      <c r="N46" s="70">
        <f t="shared" si="0"/>
        <v>86.61917808219178</v>
      </c>
      <c r="O46" s="162" t="s">
        <v>70</v>
      </c>
      <c r="P46" s="163"/>
      <c r="Q46" s="163"/>
      <c r="R46" s="164"/>
      <c r="S46" s="9" t="s">
        <v>57</v>
      </c>
      <c r="T46" s="68">
        <v>7.5</v>
      </c>
      <c r="U46" s="9" t="s">
        <v>57</v>
      </c>
      <c r="V46" s="68">
        <v>8.5</v>
      </c>
      <c r="W46" s="9" t="s">
        <v>57</v>
      </c>
      <c r="X46" s="81">
        <v>7.7</v>
      </c>
      <c r="Y46" s="47"/>
    </row>
    <row r="47" spans="1:25" ht="15">
      <c r="A47" s="73" t="s">
        <v>47</v>
      </c>
      <c r="B47" s="2">
        <v>14.14</v>
      </c>
      <c r="C47" s="2">
        <v>12.68</v>
      </c>
      <c r="D47" s="70">
        <f t="shared" si="4"/>
        <v>89.674681753889672</v>
      </c>
      <c r="E47" s="2">
        <v>6.9</v>
      </c>
      <c r="F47" s="100"/>
      <c r="G47" s="7">
        <v>6.9444444444444441E-3</v>
      </c>
      <c r="H47" s="22" t="s">
        <v>120</v>
      </c>
      <c r="I47" s="22">
        <v>4</v>
      </c>
      <c r="J47" s="22">
        <v>7007</v>
      </c>
      <c r="K47" s="22">
        <v>900</v>
      </c>
      <c r="L47" s="23">
        <v>90.96</v>
      </c>
      <c r="M47" s="2">
        <v>78.28</v>
      </c>
      <c r="N47" s="70">
        <f t="shared" si="0"/>
        <v>86.059806508355337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5">
      <c r="A48" s="73" t="s">
        <v>48</v>
      </c>
      <c r="B48" s="2">
        <v>13.78</v>
      </c>
      <c r="C48" s="2">
        <v>12.41</v>
      </c>
      <c r="D48" s="70">
        <f t="shared" si="4"/>
        <v>90.058055152394772</v>
      </c>
      <c r="E48" s="2">
        <v>7</v>
      </c>
      <c r="F48" s="100"/>
      <c r="G48" s="7">
        <v>3.125E-2</v>
      </c>
      <c r="H48" s="22" t="s">
        <v>120</v>
      </c>
      <c r="I48" s="22">
        <v>7</v>
      </c>
      <c r="J48" s="22">
        <v>7008</v>
      </c>
      <c r="K48" s="22">
        <v>1800</v>
      </c>
      <c r="L48" s="23">
        <v>90.5</v>
      </c>
      <c r="M48" s="2">
        <v>79.400000000000006</v>
      </c>
      <c r="N48" s="70">
        <f t="shared" si="0"/>
        <v>87.734806629834267</v>
      </c>
      <c r="O48" s="9"/>
      <c r="P48" s="8">
        <v>92.4</v>
      </c>
      <c r="Q48" s="8">
        <v>83.08</v>
      </c>
      <c r="R48" s="70">
        <f>IF(P48&gt;0,Q48/P48*100,0)</f>
        <v>89.913419913419901</v>
      </c>
      <c r="S48" s="102" t="s">
        <v>23</v>
      </c>
      <c r="T48" s="68">
        <v>8.8000000000000007</v>
      </c>
      <c r="U48" s="9" t="s">
        <v>23</v>
      </c>
      <c r="V48" s="68">
        <v>8.5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13.94</v>
      </c>
      <c r="C49" s="2">
        <v>12.58</v>
      </c>
      <c r="D49" s="70">
        <f t="shared" si="4"/>
        <v>90.243902439024396</v>
      </c>
      <c r="E49" s="2">
        <v>6.9</v>
      </c>
      <c r="F49" s="100"/>
      <c r="G49" s="7">
        <v>4.1666666666666664E-2</v>
      </c>
      <c r="H49" s="22" t="s">
        <v>120</v>
      </c>
      <c r="I49" s="22">
        <v>6</v>
      </c>
      <c r="J49" s="22">
        <v>7009</v>
      </c>
      <c r="K49" s="85">
        <v>1200</v>
      </c>
      <c r="L49" s="86">
        <v>90.4</v>
      </c>
      <c r="M49" s="2">
        <v>78.08</v>
      </c>
      <c r="N49" s="70">
        <f t="shared" si="0"/>
        <v>86.371681415929189</v>
      </c>
      <c r="O49" s="124"/>
      <c r="P49" s="8"/>
      <c r="Q49" s="8"/>
      <c r="R49" s="70">
        <f t="shared" ref="R49:R51" si="9">IF(P49&gt;0,Q49/P49*100,0)</f>
        <v>0</v>
      </c>
      <c r="S49" s="102" t="s">
        <v>27</v>
      </c>
      <c r="T49" s="68">
        <v>8.5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5">
      <c r="A50" s="73" t="s">
        <v>50</v>
      </c>
      <c r="B50" s="2">
        <v>14.08</v>
      </c>
      <c r="C50" s="2">
        <v>12.77</v>
      </c>
      <c r="D50" s="70">
        <f t="shared" si="4"/>
        <v>90.696022727272734</v>
      </c>
      <c r="E50" s="2">
        <v>6.8</v>
      </c>
      <c r="F50" s="100"/>
      <c r="G50" s="7">
        <v>9.0277777777777776E-2</v>
      </c>
      <c r="H50" s="87" t="s">
        <v>120</v>
      </c>
      <c r="I50" s="87">
        <v>4</v>
      </c>
      <c r="J50" s="87">
        <v>7010</v>
      </c>
      <c r="K50" s="87">
        <v>900</v>
      </c>
      <c r="L50" s="87">
        <v>90.84</v>
      </c>
      <c r="M50" s="2">
        <v>77.56</v>
      </c>
      <c r="N50" s="70">
        <f t="shared" si="0"/>
        <v>85.380889476001769</v>
      </c>
      <c r="O50" s="9"/>
      <c r="P50" s="8">
        <v>92.72</v>
      </c>
      <c r="Q50" s="8">
        <v>76.28</v>
      </c>
      <c r="R50" s="70">
        <f t="shared" si="9"/>
        <v>82.269197584124242</v>
      </c>
      <c r="S50" s="9" t="s">
        <v>28</v>
      </c>
      <c r="T50" s="68">
        <v>8.5</v>
      </c>
      <c r="U50" s="9" t="s">
        <v>28</v>
      </c>
      <c r="V50" s="68">
        <v>8.4</v>
      </c>
      <c r="W50" s="9" t="s">
        <v>28</v>
      </c>
      <c r="X50" s="81">
        <v>7.7</v>
      </c>
      <c r="Y50" s="47"/>
    </row>
    <row r="51" spans="1:25" ht="15">
      <c r="A51" s="73" t="s">
        <v>51</v>
      </c>
      <c r="B51" s="2">
        <v>13.66</v>
      </c>
      <c r="C51" s="2">
        <v>12.37</v>
      </c>
      <c r="D51" s="70">
        <f t="shared" si="4"/>
        <v>90.556368960468518</v>
      </c>
      <c r="E51" s="2">
        <v>6.8</v>
      </c>
      <c r="F51" s="100"/>
      <c r="G51" s="7">
        <v>0.10069444444444443</v>
      </c>
      <c r="H51" s="22" t="s">
        <v>120</v>
      </c>
      <c r="I51" s="22">
        <v>8</v>
      </c>
      <c r="J51" s="22">
        <v>7011</v>
      </c>
      <c r="K51" s="22">
        <v>2800</v>
      </c>
      <c r="L51" s="22">
        <v>90.22</v>
      </c>
      <c r="M51" s="2">
        <v>78.599999999999994</v>
      </c>
      <c r="N51" s="70">
        <f t="shared" si="0"/>
        <v>87.120372422966071</v>
      </c>
      <c r="O51" s="9"/>
      <c r="P51" s="8">
        <v>92.94</v>
      </c>
      <c r="Q51" s="8">
        <v>77.36</v>
      </c>
      <c r="R51" s="70">
        <f t="shared" si="9"/>
        <v>83.236496664514746</v>
      </c>
      <c r="S51" s="9" t="s">
        <v>29</v>
      </c>
      <c r="T51" s="68">
        <v>8.1</v>
      </c>
      <c r="U51" s="9" t="s">
        <v>29</v>
      </c>
      <c r="V51" s="68">
        <v>8.5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7">
        <f>AVERAGE(B46:B51)</f>
        <v>13.981666666666667</v>
      </c>
      <c r="C52" s="27">
        <f>AVERAGE(C46:C51)</f>
        <v>12.594999999999999</v>
      </c>
      <c r="D52" s="70">
        <f t="shared" si="4"/>
        <v>90.082250566217652</v>
      </c>
      <c r="E52" s="27">
        <f>AVERAGE(E46:E51)</f>
        <v>6.8666666666666663</v>
      </c>
      <c r="F52" s="27"/>
      <c r="G52" s="7">
        <v>0.1111111111111111</v>
      </c>
      <c r="H52" s="22" t="s">
        <v>120</v>
      </c>
      <c r="I52" s="22">
        <v>3</v>
      </c>
      <c r="J52" s="22">
        <v>7012</v>
      </c>
      <c r="K52" s="22">
        <v>1000</v>
      </c>
      <c r="L52" s="23">
        <v>91.7</v>
      </c>
      <c r="M52" s="2">
        <v>79.2</v>
      </c>
      <c r="N52" s="70">
        <f t="shared" si="0"/>
        <v>86.368593238822243</v>
      </c>
      <c r="O52" s="28" t="s">
        <v>4</v>
      </c>
      <c r="P52" s="70">
        <f>AVERAGE(P48:P51)</f>
        <v>92.686666666666667</v>
      </c>
      <c r="Q52" s="70">
        <f>AVERAGE(Q48:Q51)</f>
        <v>78.90666666666668</v>
      </c>
      <c r="R52" s="70">
        <f>IF(P52&gt;0,Q52/P52*100,0)</f>
        <v>85.132705171545723</v>
      </c>
      <c r="S52" s="9" t="s">
        <v>63</v>
      </c>
      <c r="T52" s="68">
        <v>7.8</v>
      </c>
      <c r="U52" s="9" t="s">
        <v>63</v>
      </c>
      <c r="V52" s="68">
        <v>8.4</v>
      </c>
      <c r="W52" s="9" t="s">
        <v>63</v>
      </c>
      <c r="X52" s="81">
        <v>7.9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0.12152777777777778</v>
      </c>
      <c r="H53" s="22" t="s">
        <v>120</v>
      </c>
      <c r="I53" s="22">
        <v>2</v>
      </c>
      <c r="J53" s="22">
        <v>7013</v>
      </c>
      <c r="K53" s="22">
        <v>900</v>
      </c>
      <c r="L53" s="23">
        <v>91.6</v>
      </c>
      <c r="M53" s="2">
        <v>79.599999999999994</v>
      </c>
      <c r="N53" s="70">
        <f t="shared" si="0"/>
        <v>86.899563318777297</v>
      </c>
      <c r="O53" s="165" t="s">
        <v>105</v>
      </c>
      <c r="P53" s="166"/>
      <c r="Q53" s="166"/>
      <c r="R53" s="167"/>
      <c r="S53" s="9" t="s">
        <v>31</v>
      </c>
      <c r="T53" s="68">
        <v>7.9</v>
      </c>
      <c r="U53" s="9" t="s">
        <v>31</v>
      </c>
      <c r="V53" s="68">
        <v>8.4</v>
      </c>
      <c r="W53" s="9" t="s">
        <v>31</v>
      </c>
      <c r="X53" s="81">
        <v>7.8</v>
      </c>
      <c r="Y53" s="47"/>
    </row>
    <row r="54" spans="1:25" ht="15">
      <c r="A54" s="73" t="s">
        <v>46</v>
      </c>
      <c r="B54" s="2">
        <v>64.739999999999995</v>
      </c>
      <c r="C54" s="2">
        <v>57.28</v>
      </c>
      <c r="D54" s="70">
        <f t="shared" si="4"/>
        <v>88.476984862527047</v>
      </c>
      <c r="E54" s="2">
        <v>6.2</v>
      </c>
      <c r="F54" s="100"/>
      <c r="G54" s="7">
        <v>0.13541666666666666</v>
      </c>
      <c r="H54" s="22" t="s">
        <v>120</v>
      </c>
      <c r="I54" s="22">
        <v>7</v>
      </c>
      <c r="J54" s="22">
        <v>7014</v>
      </c>
      <c r="K54" s="22">
        <v>1800</v>
      </c>
      <c r="L54" s="23">
        <v>90.82</v>
      </c>
      <c r="M54" s="2">
        <v>78.72</v>
      </c>
      <c r="N54" s="70">
        <f t="shared" si="0"/>
        <v>86.676943404536459</v>
      </c>
      <c r="O54" s="121" t="s">
        <v>9</v>
      </c>
      <c r="P54" s="121" t="s">
        <v>43</v>
      </c>
      <c r="Q54" s="121" t="s">
        <v>44</v>
      </c>
      <c r="R54" s="121" t="s">
        <v>11</v>
      </c>
      <c r="S54" s="9" t="s">
        <v>32</v>
      </c>
      <c r="T54" s="68">
        <v>7.9</v>
      </c>
      <c r="U54" s="9" t="s">
        <v>32</v>
      </c>
      <c r="V54" s="68">
        <v>8.4</v>
      </c>
      <c r="W54" s="9" t="s">
        <v>32</v>
      </c>
      <c r="X54" s="81">
        <v>7.6</v>
      </c>
      <c r="Y54" s="103"/>
    </row>
    <row r="55" spans="1:25" ht="15">
      <c r="A55" s="73" t="s">
        <v>47</v>
      </c>
      <c r="B55" s="2">
        <v>64.069999999999993</v>
      </c>
      <c r="C55" s="2">
        <v>57.42</v>
      </c>
      <c r="D55" s="70">
        <f t="shared" si="4"/>
        <v>89.620727329483387</v>
      </c>
      <c r="E55" s="2">
        <v>6.2</v>
      </c>
      <c r="F55" s="100"/>
      <c r="G55" s="89">
        <v>0.1388888888888889</v>
      </c>
      <c r="H55" s="22" t="s">
        <v>120</v>
      </c>
      <c r="I55" s="22">
        <v>6</v>
      </c>
      <c r="J55" s="22">
        <v>7015</v>
      </c>
      <c r="K55" s="22">
        <v>1200</v>
      </c>
      <c r="L55" s="23">
        <v>90.66</v>
      </c>
      <c r="M55" s="2">
        <v>77.88</v>
      </c>
      <c r="N55" s="70">
        <f t="shared" si="0"/>
        <v>85.903375248180012</v>
      </c>
      <c r="O55" s="9"/>
      <c r="P55" s="2">
        <v>92.16</v>
      </c>
      <c r="Q55" s="2">
        <v>82.96</v>
      </c>
      <c r="R55" s="70">
        <f>IF(P55&gt;0,Q55/P55*100,0)</f>
        <v>90.0173611111111</v>
      </c>
      <c r="S55" s="9" t="s">
        <v>33</v>
      </c>
      <c r="T55" s="68">
        <v>7.8</v>
      </c>
      <c r="U55" s="9" t="s">
        <v>33</v>
      </c>
      <c r="V55" s="68">
        <v>8.4</v>
      </c>
      <c r="W55" s="9" t="s">
        <v>33</v>
      </c>
      <c r="X55" s="81">
        <v>7.6</v>
      </c>
      <c r="Y55" s="103"/>
    </row>
    <row r="56" spans="1:25" ht="15">
      <c r="A56" s="73" t="s">
        <v>48</v>
      </c>
      <c r="B56" s="2">
        <v>64.069999999999993</v>
      </c>
      <c r="C56" s="2">
        <v>57.68</v>
      </c>
      <c r="D56" s="70">
        <f t="shared" si="4"/>
        <v>90.026533479007341</v>
      </c>
      <c r="E56" s="2">
        <v>6.4</v>
      </c>
      <c r="F56" s="100"/>
      <c r="G56" s="89">
        <v>0.14930555555555555</v>
      </c>
      <c r="H56" s="22" t="s">
        <v>120</v>
      </c>
      <c r="I56" s="22">
        <v>8</v>
      </c>
      <c r="J56" s="22">
        <v>7016</v>
      </c>
      <c r="K56" s="22">
        <v>2800</v>
      </c>
      <c r="L56" s="23">
        <v>91.72</v>
      </c>
      <c r="M56" s="2">
        <v>79.959999999999994</v>
      </c>
      <c r="N56" s="70">
        <f t="shared" si="0"/>
        <v>87.178368948975134</v>
      </c>
      <c r="O56" s="124"/>
      <c r="P56" s="2">
        <v>89.14</v>
      </c>
      <c r="Q56" s="2">
        <v>76.12</v>
      </c>
      <c r="R56" s="70">
        <f t="shared" ref="R56:R59" si="10">IF(P56&gt;0,Q56/P56*100,0)</f>
        <v>85.393762620596817</v>
      </c>
      <c r="S56" s="9" t="s">
        <v>34</v>
      </c>
      <c r="T56" s="68">
        <v>8.3000000000000007</v>
      </c>
      <c r="U56" s="9" t="s">
        <v>34</v>
      </c>
      <c r="V56" s="68">
        <v>8.4</v>
      </c>
      <c r="W56" s="9" t="s">
        <v>34</v>
      </c>
      <c r="X56" s="81">
        <v>7.8</v>
      </c>
      <c r="Y56" s="47"/>
    </row>
    <row r="57" spans="1:25" ht="15">
      <c r="A57" s="73" t="s">
        <v>49</v>
      </c>
      <c r="B57" s="2">
        <v>65.349999999999994</v>
      </c>
      <c r="C57" s="2">
        <v>58.86</v>
      </c>
      <c r="D57" s="70">
        <f t="shared" si="4"/>
        <v>90.068859984697795</v>
      </c>
      <c r="E57" s="2">
        <v>7.6</v>
      </c>
      <c r="F57" s="101"/>
      <c r="G57" s="89">
        <v>0.17361111111111113</v>
      </c>
      <c r="H57" s="22" t="s">
        <v>120</v>
      </c>
      <c r="I57" s="22">
        <v>4</v>
      </c>
      <c r="J57" s="22">
        <v>7017</v>
      </c>
      <c r="K57" s="22">
        <v>900</v>
      </c>
      <c r="L57" s="23">
        <v>90.96</v>
      </c>
      <c r="M57" s="2">
        <v>78.239999999999995</v>
      </c>
      <c r="N57" s="70">
        <f t="shared" si="0"/>
        <v>86.01583113456465</v>
      </c>
      <c r="O57" s="9"/>
      <c r="P57" s="2">
        <v>91.7</v>
      </c>
      <c r="Q57" s="2">
        <v>75.239999999999995</v>
      </c>
      <c r="R57" s="70">
        <f t="shared" si="10"/>
        <v>82.050163576881133</v>
      </c>
      <c r="S57" s="130" t="s">
        <v>4</v>
      </c>
      <c r="T57" s="70">
        <f>AVERAGE(T53:T56)</f>
        <v>7.9750000000000005</v>
      </c>
      <c r="U57" s="28" t="s">
        <v>4</v>
      </c>
      <c r="V57" s="70">
        <f>AVERAGE(V53:V56)</f>
        <v>8.4</v>
      </c>
      <c r="W57" s="28" t="s">
        <v>4</v>
      </c>
      <c r="X57" s="70">
        <f>AVERAGE(X53:X56)</f>
        <v>7.7</v>
      </c>
      <c r="Y57" s="47"/>
    </row>
    <row r="58" spans="1:25" ht="15">
      <c r="A58" s="73" t="s">
        <v>50</v>
      </c>
      <c r="B58" s="2">
        <v>65.58</v>
      </c>
      <c r="C58" s="2">
        <v>59.62</v>
      </c>
      <c r="D58" s="70">
        <f t="shared" si="4"/>
        <v>90.911863372979568</v>
      </c>
      <c r="E58" s="2">
        <v>6.2</v>
      </c>
      <c r="F58" s="100"/>
      <c r="G58" s="89">
        <v>0.19791666666666666</v>
      </c>
      <c r="H58" s="22" t="s">
        <v>120</v>
      </c>
      <c r="I58" s="22">
        <v>6</v>
      </c>
      <c r="J58" s="22">
        <v>7018</v>
      </c>
      <c r="K58" s="22">
        <v>1200</v>
      </c>
      <c r="L58" s="23">
        <v>90.22</v>
      </c>
      <c r="M58" s="2">
        <v>77.44</v>
      </c>
      <c r="N58" s="70">
        <f t="shared" si="0"/>
        <v>85.834626468632237</v>
      </c>
      <c r="O58" s="9"/>
      <c r="P58" s="2">
        <v>92.6</v>
      </c>
      <c r="Q58" s="2">
        <v>77.72</v>
      </c>
      <c r="R58" s="70">
        <f>IF(P58&gt;0,Q58/P58*100,0)</f>
        <v>83.930885529157678</v>
      </c>
      <c r="S58" s="41"/>
      <c r="T58" s="31" t="s">
        <v>100</v>
      </c>
      <c r="U58" s="64"/>
      <c r="V58" s="112"/>
      <c r="W58" s="30" t="s">
        <v>100</v>
      </c>
      <c r="X58" s="64"/>
      <c r="Y58" s="47"/>
    </row>
    <row r="59" spans="1:25" ht="15">
      <c r="A59" s="73" t="s">
        <v>51</v>
      </c>
      <c r="B59" s="2">
        <v>65.14</v>
      </c>
      <c r="C59" s="2">
        <v>58.62</v>
      </c>
      <c r="D59" s="70">
        <f t="shared" si="4"/>
        <v>89.990789069696035</v>
      </c>
      <c r="E59" s="2">
        <v>6.2</v>
      </c>
      <c r="F59" s="100"/>
      <c r="G59" s="89">
        <v>0.22222222222222221</v>
      </c>
      <c r="H59" s="22" t="s">
        <v>120</v>
      </c>
      <c r="I59" s="22">
        <v>7</v>
      </c>
      <c r="J59" s="22">
        <v>7019</v>
      </c>
      <c r="K59" s="22">
        <v>1800</v>
      </c>
      <c r="L59" s="23">
        <v>92</v>
      </c>
      <c r="M59" s="2">
        <v>80</v>
      </c>
      <c r="N59" s="70">
        <f t="shared" si="0"/>
        <v>86.956521739130437</v>
      </c>
      <c r="O59" s="1"/>
      <c r="P59" s="2"/>
      <c r="Q59" s="2"/>
      <c r="R59" s="70">
        <f t="shared" si="10"/>
        <v>0</v>
      </c>
      <c r="S59" s="41"/>
      <c r="T59" s="31" t="s">
        <v>79</v>
      </c>
      <c r="U59" s="64"/>
      <c r="V59" s="111"/>
      <c r="W59" s="30" t="s">
        <v>84</v>
      </c>
      <c r="X59" s="64"/>
      <c r="Y59" s="47"/>
    </row>
    <row r="60" spans="1:25" ht="15.6">
      <c r="A60" s="24" t="s">
        <v>4</v>
      </c>
      <c r="B60" s="27">
        <f>AVERAGE(B54:B59)</f>
        <v>64.825000000000003</v>
      </c>
      <c r="C60" s="27">
        <f>AVERAGE(C54:C59)</f>
        <v>58.24666666666667</v>
      </c>
      <c r="D60" s="70">
        <f t="shared" si="4"/>
        <v>89.852166088186152</v>
      </c>
      <c r="E60" s="27">
        <f>AVERAGE(E54:E59)</f>
        <v>6.4666666666666677</v>
      </c>
      <c r="F60" s="27"/>
      <c r="G60" s="89"/>
      <c r="H60" s="22"/>
      <c r="I60" s="22"/>
      <c r="J60" s="22"/>
      <c r="K60" s="22"/>
      <c r="L60" s="23"/>
      <c r="M60" s="2"/>
      <c r="N60" s="70">
        <f t="shared" si="0"/>
        <v>0</v>
      </c>
      <c r="O60" s="28" t="s">
        <v>4</v>
      </c>
      <c r="P60" s="70">
        <f>AVERAGE(P56:P59)</f>
        <v>91.146666666666661</v>
      </c>
      <c r="Q60" s="70">
        <f>AVERAGE(Q56:Q59)</f>
        <v>76.36</v>
      </c>
      <c r="R60" s="70">
        <f>IF(P60&gt;0,Q60/P60*100,0)</f>
        <v>83.777062609713283</v>
      </c>
      <c r="S60" s="41"/>
      <c r="T60" s="31" t="s">
        <v>80</v>
      </c>
      <c r="U60" s="64" t="s">
        <v>81</v>
      </c>
      <c r="V60" s="111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70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31">
        <v>294</v>
      </c>
      <c r="V61" s="111"/>
      <c r="W61" s="60">
        <v>1</v>
      </c>
      <c r="X61" s="62">
        <v>400</v>
      </c>
      <c r="Y61" s="47"/>
    </row>
    <row r="62" spans="1:25" ht="15">
      <c r="A62" s="73" t="s">
        <v>46</v>
      </c>
      <c r="B62" s="2"/>
      <c r="C62" s="2"/>
      <c r="D62" s="70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70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31">
        <v>1004</v>
      </c>
      <c r="V62" s="111"/>
      <c r="W62" s="60">
        <v>2</v>
      </c>
      <c r="X62" s="62">
        <v>916</v>
      </c>
      <c r="Y62" s="47"/>
    </row>
    <row r="63" spans="1:25" ht="15">
      <c r="A63" s="73" t="s">
        <v>47</v>
      </c>
      <c r="B63" s="2"/>
      <c r="C63" s="2"/>
      <c r="D63" s="70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70">
        <f t="shared" si="0"/>
        <v>0</v>
      </c>
      <c r="O63" s="54" t="s">
        <v>9</v>
      </c>
      <c r="P63" s="8"/>
      <c r="Q63" s="8"/>
      <c r="R63" s="70">
        <f>IF(P63&gt;0,Q63/P63*100,0)</f>
        <v>0</v>
      </c>
      <c r="S63" s="41"/>
      <c r="T63" s="69">
        <v>3</v>
      </c>
      <c r="U63" s="131">
        <v>962</v>
      </c>
      <c r="V63" s="111"/>
      <c r="W63" s="69">
        <v>3</v>
      </c>
      <c r="X63" s="62">
        <v>835</v>
      </c>
      <c r="Y63" s="47"/>
    </row>
    <row r="64" spans="1:25" ht="15">
      <c r="A64" s="73" t="s">
        <v>48</v>
      </c>
      <c r="B64" s="2"/>
      <c r="C64" s="2"/>
      <c r="D64" s="70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70">
        <f t="shared" si="0"/>
        <v>0</v>
      </c>
      <c r="O64" s="54" t="s">
        <v>14</v>
      </c>
      <c r="P64" s="8">
        <v>99.36</v>
      </c>
      <c r="Q64" s="8"/>
      <c r="R64" s="70">
        <f t="shared" ref="R64:R70" si="11">IF(P64&gt;0,Q64/P64*100,0)</f>
        <v>0</v>
      </c>
      <c r="S64" s="41"/>
      <c r="T64" s="60">
        <v>4</v>
      </c>
      <c r="U64" s="131">
        <v>1055</v>
      </c>
      <c r="V64" s="111"/>
      <c r="W64" s="60">
        <v>4</v>
      </c>
      <c r="X64" s="62">
        <v>810</v>
      </c>
      <c r="Y64" s="47"/>
    </row>
    <row r="65" spans="1:25" ht="15">
      <c r="A65" s="73" t="s">
        <v>49</v>
      </c>
      <c r="B65" s="2"/>
      <c r="C65" s="2"/>
      <c r="D65" s="70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70">
        <f t="shared" si="0"/>
        <v>0</v>
      </c>
      <c r="O65" s="54" t="s">
        <v>15</v>
      </c>
      <c r="P65" s="8">
        <v>99.3</v>
      </c>
      <c r="Q65" s="8"/>
      <c r="R65" s="70">
        <f t="shared" si="11"/>
        <v>0</v>
      </c>
      <c r="S65" s="41"/>
      <c r="T65" s="60">
        <v>5</v>
      </c>
      <c r="U65" s="131">
        <v>799</v>
      </c>
      <c r="V65" s="111"/>
      <c r="W65" s="60">
        <v>5</v>
      </c>
      <c r="X65" s="62">
        <v>1049</v>
      </c>
      <c r="Y65" s="47"/>
    </row>
    <row r="66" spans="1:25" ht="15">
      <c r="A66" s="73" t="s">
        <v>50</v>
      </c>
      <c r="B66" s="2"/>
      <c r="C66" s="2"/>
      <c r="D66" s="70">
        <f t="shared" si="4"/>
        <v>0</v>
      </c>
      <c r="E66" s="2"/>
      <c r="F66" s="126"/>
      <c r="G66" s="138"/>
      <c r="H66" s="138"/>
      <c r="I66" s="138"/>
      <c r="J66" s="138"/>
      <c r="K66" s="138"/>
      <c r="L66" s="138"/>
      <c r="M66" s="2"/>
      <c r="N66" s="70">
        <f t="shared" si="0"/>
        <v>0</v>
      </c>
      <c r="O66" s="54" t="s">
        <v>62</v>
      </c>
      <c r="P66" s="8">
        <v>98.97</v>
      </c>
      <c r="Q66" s="8"/>
      <c r="R66" s="70">
        <f t="shared" si="11"/>
        <v>0</v>
      </c>
      <c r="S66" s="41"/>
      <c r="T66" s="60">
        <v>6</v>
      </c>
      <c r="U66" s="131">
        <v>1044</v>
      </c>
      <c r="V66" s="111"/>
      <c r="W66" s="60">
        <v>6</v>
      </c>
      <c r="X66" s="62">
        <v>1198</v>
      </c>
      <c r="Y66" s="47"/>
    </row>
    <row r="67" spans="1:25" ht="15">
      <c r="A67" s="73" t="s">
        <v>51</v>
      </c>
      <c r="B67" s="2"/>
      <c r="C67" s="2"/>
      <c r="D67" s="70">
        <f t="shared" si="4"/>
        <v>0</v>
      </c>
      <c r="E67" s="2"/>
      <c r="F67" s="126"/>
      <c r="G67" s="140"/>
      <c r="H67" s="140"/>
      <c r="I67" s="140"/>
      <c r="J67" s="140"/>
      <c r="K67" s="140"/>
      <c r="L67" s="140"/>
      <c r="M67" s="2"/>
      <c r="N67" s="70">
        <f t="shared" si="0"/>
        <v>0</v>
      </c>
      <c r="O67" s="72" t="s">
        <v>13</v>
      </c>
      <c r="P67" s="8">
        <v>99.06</v>
      </c>
      <c r="Q67" s="8"/>
      <c r="R67" s="70">
        <f t="shared" si="11"/>
        <v>0</v>
      </c>
      <c r="S67" s="41"/>
      <c r="T67" s="60">
        <v>7</v>
      </c>
      <c r="U67" s="131">
        <v>1227</v>
      </c>
      <c r="V67" s="111"/>
      <c r="W67" s="60">
        <v>7</v>
      </c>
      <c r="X67" s="62">
        <v>1200</v>
      </c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70" t="e">
        <f t="shared" si="4"/>
        <v>#DIV/0!</v>
      </c>
      <c r="E68" s="25" t="e">
        <f>AVERAGE(E62:E67)</f>
        <v>#DIV/0!</v>
      </c>
      <c r="F68" s="92"/>
      <c r="G68" s="139"/>
      <c r="H68" s="139"/>
      <c r="I68" s="139"/>
      <c r="J68" s="139"/>
      <c r="K68" s="139"/>
      <c r="L68" s="139"/>
      <c r="M68" s="2"/>
      <c r="N68" s="70">
        <f t="shared" si="0"/>
        <v>0</v>
      </c>
      <c r="O68" s="54" t="s">
        <v>16</v>
      </c>
      <c r="P68" s="8">
        <v>99.12</v>
      </c>
      <c r="Q68" s="8"/>
      <c r="R68" s="70">
        <f t="shared" si="11"/>
        <v>0</v>
      </c>
      <c r="S68" s="41"/>
      <c r="T68" s="60">
        <v>8</v>
      </c>
      <c r="U68" s="131">
        <v>1275</v>
      </c>
      <c r="V68" s="111"/>
      <c r="W68" s="105">
        <v>8</v>
      </c>
      <c r="X68" s="62"/>
      <c r="Y68" s="47"/>
    </row>
    <row r="69" spans="1:25" ht="15.6">
      <c r="A69" s="117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6"/>
      <c r="G69" s="7"/>
      <c r="H69" s="3"/>
      <c r="I69" s="3"/>
      <c r="J69" s="3"/>
      <c r="K69" s="75"/>
      <c r="L69" s="104"/>
      <c r="M69" s="2"/>
      <c r="N69" s="70">
        <f t="shared" si="0"/>
        <v>0</v>
      </c>
      <c r="O69" s="54" t="s">
        <v>61</v>
      </c>
      <c r="P69" s="8">
        <v>99.33</v>
      </c>
      <c r="Q69" s="8"/>
      <c r="R69" s="70">
        <f t="shared" si="11"/>
        <v>0</v>
      </c>
      <c r="S69" s="41"/>
      <c r="T69" s="31" t="s">
        <v>100</v>
      </c>
      <c r="U69" s="64"/>
      <c r="V69" s="111"/>
      <c r="W69" s="30" t="s">
        <v>100</v>
      </c>
      <c r="X69" s="64"/>
      <c r="Y69" s="47"/>
    </row>
    <row r="70" spans="1:25" ht="15">
      <c r="A70" s="73" t="s">
        <v>46</v>
      </c>
      <c r="B70" s="111">
        <v>11.99</v>
      </c>
      <c r="C70">
        <v>10.68</v>
      </c>
      <c r="D70" s="70">
        <f t="shared" si="4"/>
        <v>89.074228523769804</v>
      </c>
      <c r="F70" s="127"/>
      <c r="G70" s="7"/>
      <c r="H70" s="3"/>
      <c r="I70" s="3"/>
      <c r="J70" s="3"/>
      <c r="K70" s="75"/>
      <c r="L70" s="104"/>
      <c r="M70" s="2"/>
      <c r="N70" s="70">
        <f t="shared" ref="N70:N76" si="12">IF(L70&gt;0,M70/L70*100,0)</f>
        <v>0</v>
      </c>
      <c r="O70" s="28" t="s">
        <v>4</v>
      </c>
      <c r="P70" s="70">
        <f>AVERAGE(P63:P69)</f>
        <v>99.19</v>
      </c>
      <c r="Q70" s="70" t="e">
        <f>AVERAGE(Q63:Q69)</f>
        <v>#DIV/0!</v>
      </c>
      <c r="R70" s="70" t="e">
        <f t="shared" si="11"/>
        <v>#DIV/0!</v>
      </c>
      <c r="S70" s="41"/>
      <c r="T70" s="31" t="s">
        <v>82</v>
      </c>
      <c r="U70" s="64"/>
      <c r="V70" s="111"/>
      <c r="W70" s="30" t="s">
        <v>85</v>
      </c>
      <c r="X70" s="64"/>
      <c r="Y70" s="47"/>
    </row>
    <row r="71" spans="1:25" ht="15">
      <c r="A71" s="73" t="s">
        <v>47</v>
      </c>
      <c r="B71" s="2">
        <v>12.09</v>
      </c>
      <c r="C71" s="2">
        <v>10.77</v>
      </c>
      <c r="D71" s="70">
        <f t="shared" si="4"/>
        <v>89.081885856079396</v>
      </c>
      <c r="E71" s="2">
        <v>7.9</v>
      </c>
      <c r="F71" s="126"/>
      <c r="G71" s="7"/>
      <c r="H71" s="3"/>
      <c r="I71" s="3"/>
      <c r="J71" s="3"/>
      <c r="K71" s="75"/>
      <c r="L71" s="104"/>
      <c r="M71" s="2"/>
      <c r="N71" s="70">
        <f t="shared" si="12"/>
        <v>0</v>
      </c>
      <c r="O71" s="148" t="s">
        <v>106</v>
      </c>
      <c r="P71" s="148"/>
      <c r="Q71" s="148"/>
      <c r="R71" s="148"/>
      <c r="S71" s="141" t="s">
        <v>113</v>
      </c>
      <c r="T71" s="31" t="s">
        <v>80</v>
      </c>
      <c r="U71" s="64" t="s">
        <v>81</v>
      </c>
      <c r="V71" s="111"/>
      <c r="W71" s="31" t="s">
        <v>80</v>
      </c>
      <c r="X71" s="107" t="s">
        <v>81</v>
      </c>
      <c r="Y71" s="47"/>
    </row>
    <row r="72" spans="1:25" ht="15">
      <c r="A72" s="73" t="s">
        <v>48</v>
      </c>
      <c r="B72" s="2">
        <v>11.65</v>
      </c>
      <c r="C72" s="2">
        <v>10.35</v>
      </c>
      <c r="D72" s="70">
        <f t="shared" si="4"/>
        <v>88.841201716738198</v>
      </c>
      <c r="E72" s="2">
        <v>8.1999999999999993</v>
      </c>
      <c r="F72" s="126"/>
      <c r="G72" s="3"/>
      <c r="H72" s="3"/>
      <c r="I72" s="3"/>
      <c r="J72" s="3"/>
      <c r="K72" s="75"/>
      <c r="L72" s="104"/>
      <c r="M72" s="2"/>
      <c r="N72" s="70">
        <f t="shared" si="12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41" t="s">
        <v>114</v>
      </c>
      <c r="T72" s="60">
        <v>1</v>
      </c>
      <c r="U72" s="131">
        <v>272</v>
      </c>
      <c r="V72" s="111"/>
      <c r="W72" s="60">
        <v>1</v>
      </c>
      <c r="X72" s="62">
        <v>500</v>
      </c>
      <c r="Y72" s="47"/>
    </row>
    <row r="73" spans="1:25" ht="15">
      <c r="A73" s="73" t="s">
        <v>49</v>
      </c>
      <c r="B73" s="2">
        <v>11.35</v>
      </c>
      <c r="C73" s="2">
        <v>10.16</v>
      </c>
      <c r="D73" s="70">
        <f t="shared" si="4"/>
        <v>89.51541850220265</v>
      </c>
      <c r="E73" s="2">
        <v>8</v>
      </c>
      <c r="F73" s="128"/>
      <c r="G73" s="3"/>
      <c r="H73" s="3"/>
      <c r="I73" s="3"/>
      <c r="J73" s="3"/>
      <c r="K73" s="75"/>
      <c r="L73" s="104"/>
      <c r="M73" s="2"/>
      <c r="N73" s="70">
        <f t="shared" si="12"/>
        <v>0</v>
      </c>
      <c r="O73" s="54" t="s">
        <v>118</v>
      </c>
      <c r="P73" s="2">
        <v>89.04</v>
      </c>
      <c r="Q73" s="2">
        <v>66.72</v>
      </c>
      <c r="R73" s="70">
        <f>IF(P73&gt;0,Q73/P73*100,0)</f>
        <v>74.932614555256066</v>
      </c>
      <c r="S73" s="111" t="s">
        <v>119</v>
      </c>
      <c r="T73" s="60">
        <v>2</v>
      </c>
      <c r="U73" s="131">
        <v>1010</v>
      </c>
      <c r="V73" s="111"/>
      <c r="W73" s="60">
        <v>2</v>
      </c>
      <c r="X73" s="62">
        <v>970</v>
      </c>
      <c r="Y73" s="47"/>
    </row>
    <row r="74" spans="1:25" ht="15">
      <c r="A74" s="73" t="s">
        <v>50</v>
      </c>
      <c r="B74" s="2">
        <v>11.7</v>
      </c>
      <c r="C74" s="2">
        <v>10.52</v>
      </c>
      <c r="D74" s="70">
        <f t="shared" si="4"/>
        <v>89.914529914529922</v>
      </c>
      <c r="E74" s="2">
        <v>8.1</v>
      </c>
      <c r="F74" s="128"/>
      <c r="G74" s="3"/>
      <c r="H74" s="3"/>
      <c r="I74" s="3"/>
      <c r="J74" s="3"/>
      <c r="K74" s="75"/>
      <c r="L74" s="104"/>
      <c r="M74" s="2"/>
      <c r="N74" s="70">
        <f t="shared" si="12"/>
        <v>0</v>
      </c>
      <c r="O74" s="124"/>
      <c r="P74" s="2">
        <v>89.44</v>
      </c>
      <c r="Q74" s="2">
        <v>71.44</v>
      </c>
      <c r="R74" s="70">
        <f>IF(P74&gt;0,Q74/P74*100,0)</f>
        <v>79.874776386404292</v>
      </c>
      <c r="S74" s="111"/>
      <c r="T74" s="69">
        <v>3</v>
      </c>
      <c r="U74" s="131">
        <v>990</v>
      </c>
      <c r="V74" s="111"/>
      <c r="W74" s="69">
        <v>3</v>
      </c>
      <c r="X74" s="62">
        <v>941</v>
      </c>
      <c r="Y74" s="47"/>
    </row>
    <row r="75" spans="1:25" ht="15">
      <c r="A75" s="73" t="s">
        <v>51</v>
      </c>
      <c r="B75" s="2">
        <v>12.91</v>
      </c>
      <c r="C75" s="2">
        <v>10.1</v>
      </c>
      <c r="D75" s="70">
        <f t="shared" si="4"/>
        <v>78.233927188226176</v>
      </c>
      <c r="E75" s="2">
        <v>7.6</v>
      </c>
      <c r="F75" s="128"/>
      <c r="G75" s="3"/>
      <c r="H75" s="3"/>
      <c r="I75" s="3"/>
      <c r="J75" s="3"/>
      <c r="K75" s="75"/>
      <c r="L75" s="104"/>
      <c r="M75" s="2"/>
      <c r="N75" s="70">
        <f t="shared" si="12"/>
        <v>0</v>
      </c>
      <c r="O75" s="9"/>
      <c r="P75" s="2">
        <v>89.14</v>
      </c>
      <c r="Q75" s="2">
        <v>67.8</v>
      </c>
      <c r="R75" s="70">
        <f t="shared" ref="R75:R79" si="13">IF(P75&gt;0,Q75/P75*100,0)</f>
        <v>76.060130132376031</v>
      </c>
      <c r="S75" s="111"/>
      <c r="T75" s="60">
        <v>4</v>
      </c>
      <c r="U75" s="131">
        <v>1091</v>
      </c>
      <c r="V75" s="111"/>
      <c r="W75" s="60">
        <v>4</v>
      </c>
      <c r="X75" s="62">
        <v>928</v>
      </c>
      <c r="Y75" s="47"/>
    </row>
    <row r="76" spans="1:25" ht="15.6">
      <c r="A76" s="28" t="s">
        <v>4</v>
      </c>
      <c r="B76" s="27">
        <f>AVERAGE(B70:B75)</f>
        <v>11.948333333333332</v>
      </c>
      <c r="C76" s="27">
        <f>AVERAGE(C70:C75)</f>
        <v>10.429999999999998</v>
      </c>
      <c r="D76" s="70">
        <f t="shared" si="4"/>
        <v>87.292509415539115</v>
      </c>
      <c r="E76" s="27">
        <f>AVERAGE(E70:E75)</f>
        <v>7.9600000000000009</v>
      </c>
      <c r="F76" s="92"/>
      <c r="G76" s="10" t="s">
        <v>4</v>
      </c>
      <c r="H76" s="10"/>
      <c r="I76" s="10"/>
      <c r="J76" s="10"/>
      <c r="K76" s="98">
        <f>SUM(K6:K75)</f>
        <v>68100</v>
      </c>
      <c r="L76" s="99">
        <f>AVERAGE(L6:L75)</f>
        <v>91.057222222222208</v>
      </c>
      <c r="M76" s="99">
        <f>AVERAGE(M6:M75)</f>
        <v>78.413333333333313</v>
      </c>
      <c r="N76" s="70">
        <f t="shared" si="12"/>
        <v>86.1143481205347</v>
      </c>
      <c r="O76" s="9"/>
      <c r="P76" s="2">
        <v>89.72</v>
      </c>
      <c r="Q76" s="2">
        <v>65.599999999999994</v>
      </c>
      <c r="R76" s="70">
        <f t="shared" si="13"/>
        <v>73.116362015158259</v>
      </c>
      <c r="S76" s="111"/>
      <c r="T76" s="60">
        <v>5</v>
      </c>
      <c r="U76" s="131">
        <v>779</v>
      </c>
      <c r="V76" s="111"/>
      <c r="W76" s="60">
        <v>5</v>
      </c>
      <c r="X76" s="62">
        <v>819</v>
      </c>
      <c r="Y76" s="47"/>
    </row>
    <row r="77" spans="1:25" ht="15.6">
      <c r="A77" s="118" t="s">
        <v>89</v>
      </c>
      <c r="B77" s="119" t="s">
        <v>43</v>
      </c>
      <c r="C77" s="119" t="s">
        <v>44</v>
      </c>
      <c r="D77" s="119" t="s">
        <v>2</v>
      </c>
      <c r="E77" s="119" t="s">
        <v>3</v>
      </c>
      <c r="F77" s="120"/>
      <c r="G77" s="149" t="s">
        <v>108</v>
      </c>
      <c r="H77" s="150"/>
      <c r="I77" s="150"/>
      <c r="J77" s="150"/>
      <c r="K77" s="150"/>
      <c r="L77" s="150"/>
      <c r="M77" s="150"/>
      <c r="N77" s="151"/>
      <c r="O77" s="9"/>
      <c r="P77" s="2">
        <v>90</v>
      </c>
      <c r="Q77" s="2">
        <v>67.12</v>
      </c>
      <c r="R77" s="70">
        <f t="shared" si="13"/>
        <v>74.577777777777783</v>
      </c>
      <c r="S77" s="111"/>
      <c r="T77" s="60">
        <v>6</v>
      </c>
      <c r="U77" s="131">
        <v>988</v>
      </c>
      <c r="V77" s="111"/>
      <c r="W77" s="60">
        <v>6</v>
      </c>
      <c r="X77" s="62">
        <v>1094</v>
      </c>
      <c r="Y77" s="47"/>
    </row>
    <row r="78" spans="1:25" ht="15">
      <c r="A78" s="73" t="s">
        <v>46</v>
      </c>
      <c r="B78" s="2">
        <v>12.1</v>
      </c>
      <c r="C78" s="2">
        <v>10.77</v>
      </c>
      <c r="D78" s="70">
        <f t="shared" si="4"/>
        <v>89.008264462809919</v>
      </c>
      <c r="E78" s="2">
        <v>7.7</v>
      </c>
      <c r="F78" s="127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70">
        <f t="shared" si="13"/>
        <v>0</v>
      </c>
      <c r="S78" s="111"/>
      <c r="T78" s="60">
        <v>7</v>
      </c>
      <c r="U78" s="131">
        <v>1153</v>
      </c>
      <c r="V78" s="111"/>
      <c r="W78" s="60">
        <v>7</v>
      </c>
      <c r="X78" s="62">
        <v>1200</v>
      </c>
      <c r="Y78" s="47"/>
    </row>
    <row r="79" spans="1:25" ht="15">
      <c r="A79" s="73" t="s">
        <v>47</v>
      </c>
      <c r="B79" s="2">
        <v>12.09</v>
      </c>
      <c r="C79" s="2">
        <v>10.77</v>
      </c>
      <c r="D79" s="70">
        <f t="shared" si="4"/>
        <v>89.081885856079396</v>
      </c>
      <c r="E79" s="2">
        <v>8</v>
      </c>
      <c r="F79" s="126"/>
      <c r="G79" s="7">
        <v>0.25</v>
      </c>
      <c r="H79" s="3" t="s">
        <v>115</v>
      </c>
      <c r="I79" s="3" t="s">
        <v>116</v>
      </c>
      <c r="J79" s="3"/>
      <c r="K79" s="75"/>
      <c r="L79" s="104">
        <v>92.78</v>
      </c>
      <c r="M79" s="104">
        <v>68.72</v>
      </c>
      <c r="N79" s="70">
        <f t="shared" ref="N79:N85" si="14">IF(L79&gt;0,M79/L79*100,0)</f>
        <v>74.067687001508943</v>
      </c>
      <c r="O79" s="28" t="s">
        <v>4</v>
      </c>
      <c r="P79" s="70">
        <f>AVERAGE(P73:P78)</f>
        <v>89.468000000000004</v>
      </c>
      <c r="Q79" s="70">
        <f>AVERAGE(Q73:Q78)</f>
        <v>67.73599999999999</v>
      </c>
      <c r="R79" s="70">
        <f t="shared" si="13"/>
        <v>75.709750972414696</v>
      </c>
      <c r="S79" s="70" t="e">
        <f t="shared" ref="S79" si="15">AVERAGE(S75:S78)</f>
        <v>#DIV/0!</v>
      </c>
      <c r="T79" s="60">
        <v>8</v>
      </c>
      <c r="U79" s="131">
        <v>1230</v>
      </c>
      <c r="V79" s="111"/>
      <c r="W79" s="60">
        <v>8</v>
      </c>
      <c r="X79" s="62">
        <v>1230</v>
      </c>
      <c r="Y79" s="47"/>
    </row>
    <row r="80" spans="1:25" ht="15" customHeight="1">
      <c r="A80" s="73" t="s">
        <v>48</v>
      </c>
      <c r="B80" s="2">
        <v>11.01</v>
      </c>
      <c r="C80" s="2">
        <v>9.7899999999999991</v>
      </c>
      <c r="D80" s="70">
        <f t="shared" ref="D80:D84" si="16">IF(B80&gt;0,C80/B80*100,0)</f>
        <v>88.919164396003623</v>
      </c>
      <c r="E80" s="2">
        <v>8.1</v>
      </c>
      <c r="F80" s="2"/>
      <c r="G80" s="111"/>
      <c r="H80" s="111"/>
      <c r="I80" s="111"/>
      <c r="J80" s="111"/>
      <c r="K80" s="111"/>
      <c r="L80" s="104">
        <v>93.48</v>
      </c>
      <c r="M80" s="104">
        <v>68.239999999999995</v>
      </c>
      <c r="N80" s="70">
        <f t="shared" si="14"/>
        <v>72.999572100984153</v>
      </c>
      <c r="O80" s="148" t="s">
        <v>69</v>
      </c>
      <c r="P80" s="148"/>
      <c r="Q80" s="148"/>
      <c r="R80" s="148"/>
      <c r="S80" s="142" t="s">
        <v>113</v>
      </c>
      <c r="T80" s="31" t="s">
        <v>100</v>
      </c>
      <c r="U80" s="64"/>
      <c r="V80" s="111"/>
      <c r="W80" s="30" t="s">
        <v>100</v>
      </c>
      <c r="X80" s="64"/>
      <c r="Y80" s="47"/>
    </row>
    <row r="81" spans="1:29" ht="15">
      <c r="A81" s="73" t="s">
        <v>49</v>
      </c>
      <c r="B81" s="2">
        <v>11.69</v>
      </c>
      <c r="C81" s="2">
        <v>10.5</v>
      </c>
      <c r="D81" s="70">
        <f t="shared" si="16"/>
        <v>89.820359281437135</v>
      </c>
      <c r="E81" s="2">
        <v>8</v>
      </c>
      <c r="F81" s="5"/>
      <c r="G81" s="111"/>
      <c r="H81" s="111"/>
      <c r="I81" s="111"/>
      <c r="J81" s="111"/>
      <c r="K81" s="111"/>
      <c r="L81" s="104">
        <v>94.06</v>
      </c>
      <c r="M81" s="104">
        <v>68.400000000000006</v>
      </c>
      <c r="N81" s="70">
        <f t="shared" si="14"/>
        <v>72.719540718690197</v>
      </c>
      <c r="O81" s="88" t="s">
        <v>77</v>
      </c>
      <c r="P81" s="88" t="s">
        <v>43</v>
      </c>
      <c r="Q81" s="88" t="s">
        <v>44</v>
      </c>
      <c r="R81" s="88" t="s">
        <v>11</v>
      </c>
      <c r="S81" s="143" t="s">
        <v>114</v>
      </c>
      <c r="T81" s="31" t="s">
        <v>83</v>
      </c>
      <c r="U81" s="64"/>
      <c r="V81" s="111"/>
      <c r="W81" s="30" t="s">
        <v>86</v>
      </c>
      <c r="X81" s="64"/>
      <c r="Y81" s="47"/>
    </row>
    <row r="82" spans="1:29" ht="15">
      <c r="A82" s="73" t="s">
        <v>50</v>
      </c>
      <c r="B82" s="2">
        <v>11.85</v>
      </c>
      <c r="C82" s="2">
        <v>10.84</v>
      </c>
      <c r="D82" s="70">
        <f t="shared" si="16"/>
        <v>91.476793248945157</v>
      </c>
      <c r="E82" s="2">
        <v>7.9</v>
      </c>
      <c r="F82" s="5"/>
      <c r="G82" s="111"/>
      <c r="H82" s="111"/>
      <c r="I82" s="111"/>
      <c r="J82" s="111"/>
      <c r="K82" s="111"/>
      <c r="L82" s="104">
        <v>94.68</v>
      </c>
      <c r="M82" s="104">
        <v>69.56</v>
      </c>
      <c r="N82" s="70">
        <f t="shared" si="14"/>
        <v>73.468525559780304</v>
      </c>
      <c r="O82" s="54"/>
      <c r="P82" s="2">
        <v>88.56</v>
      </c>
      <c r="Q82" s="2">
        <v>62.64</v>
      </c>
      <c r="R82" s="70">
        <f t="shared" ref="R82:R88" si="17">IF(P82&gt;0,Q82/P82*100,0)</f>
        <v>70.731707317073173</v>
      </c>
      <c r="S82" s="2" t="s">
        <v>140</v>
      </c>
      <c r="T82" s="31" t="s">
        <v>80</v>
      </c>
      <c r="U82" s="64" t="s">
        <v>81</v>
      </c>
      <c r="V82" s="111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12.88</v>
      </c>
      <c r="C83" s="2">
        <v>11.54</v>
      </c>
      <c r="D83" s="70">
        <f t="shared" si="16"/>
        <v>89.596273291925456</v>
      </c>
      <c r="E83" s="2">
        <v>7.6</v>
      </c>
      <c r="F83" s="5"/>
      <c r="G83" s="3"/>
      <c r="H83" s="3"/>
      <c r="I83" s="3"/>
      <c r="J83" s="3"/>
      <c r="K83" s="75"/>
      <c r="L83" s="104">
        <v>95.24</v>
      </c>
      <c r="M83" s="104">
        <v>69.239999999999995</v>
      </c>
      <c r="N83" s="70">
        <f t="shared" si="14"/>
        <v>72.700545989080211</v>
      </c>
      <c r="O83" s="124"/>
      <c r="P83" s="2">
        <v>89.32</v>
      </c>
      <c r="Q83" s="2">
        <v>56.44</v>
      </c>
      <c r="R83" s="70">
        <f t="shared" si="17"/>
        <v>63.188535602328713</v>
      </c>
      <c r="S83" s="2" t="s">
        <v>140</v>
      </c>
      <c r="T83" s="60">
        <v>1</v>
      </c>
      <c r="U83" s="131">
        <v>456</v>
      </c>
      <c r="V83" s="111"/>
      <c r="W83" s="60">
        <v>1</v>
      </c>
      <c r="X83" s="62">
        <v>450</v>
      </c>
      <c r="Y83" s="47"/>
    </row>
    <row r="84" spans="1:29" ht="15.6">
      <c r="A84" s="71" t="s">
        <v>4</v>
      </c>
      <c r="B84" s="27">
        <f>AVERAGE(B78:B83)</f>
        <v>11.936666666666666</v>
      </c>
      <c r="C84" s="27">
        <f>AVERAGE(C78:C83)</f>
        <v>10.701666666666668</v>
      </c>
      <c r="D84" s="70">
        <f t="shared" si="16"/>
        <v>89.653728008936071</v>
      </c>
      <c r="E84" s="27">
        <f>AVERAGE(E78:E83)</f>
        <v>7.8833333333333329</v>
      </c>
      <c r="F84" s="70"/>
      <c r="G84" s="7">
        <v>8.3333333333333329E-2</v>
      </c>
      <c r="H84" s="3" t="s">
        <v>115</v>
      </c>
      <c r="I84" s="3" t="s">
        <v>116</v>
      </c>
      <c r="J84" s="3"/>
      <c r="K84" s="75"/>
      <c r="L84" s="104">
        <v>95.4</v>
      </c>
      <c r="M84" s="104">
        <v>69.36</v>
      </c>
      <c r="N84" s="70">
        <f t="shared" si="14"/>
        <v>72.70440251572326</v>
      </c>
      <c r="O84" s="9"/>
      <c r="P84" s="2">
        <v>89.06</v>
      </c>
      <c r="Q84" s="2">
        <v>53.32</v>
      </c>
      <c r="R84" s="70">
        <f t="shared" si="17"/>
        <v>59.869750729845052</v>
      </c>
      <c r="S84" s="5" t="s">
        <v>140</v>
      </c>
      <c r="T84" s="60">
        <v>2</v>
      </c>
      <c r="U84" s="131">
        <v>1002</v>
      </c>
      <c r="V84" s="111"/>
      <c r="W84" s="60">
        <v>2</v>
      </c>
      <c r="X84" s="62">
        <v>974</v>
      </c>
      <c r="Y84" s="47"/>
    </row>
    <row r="85" spans="1:29" ht="15.6">
      <c r="A85" s="108" t="s">
        <v>74</v>
      </c>
      <c r="B85" s="109"/>
      <c r="C85" s="109"/>
      <c r="D85" s="109"/>
      <c r="E85" s="110"/>
      <c r="F85" s="110"/>
      <c r="G85" s="28" t="s">
        <v>4</v>
      </c>
      <c r="H85" s="28"/>
      <c r="I85" s="28"/>
      <c r="J85" s="28"/>
      <c r="K85" s="98">
        <f>SUM(K79:K84)</f>
        <v>0</v>
      </c>
      <c r="L85" s="99">
        <f>AVERAGE(L79:L84)</f>
        <v>94.273333333333326</v>
      </c>
      <c r="M85" s="99">
        <f t="shared" ref="M85" si="18">AVERAGE(M79:M84)</f>
        <v>68.92</v>
      </c>
      <c r="N85" s="70">
        <f t="shared" si="14"/>
        <v>73.106569549536815</v>
      </c>
      <c r="O85" s="9"/>
      <c r="P85" s="2"/>
      <c r="Q85" s="2"/>
      <c r="R85" s="70">
        <f t="shared" si="17"/>
        <v>0</v>
      </c>
      <c r="S85" s="5"/>
      <c r="T85" s="69">
        <v>3</v>
      </c>
      <c r="U85" s="131">
        <v>918</v>
      </c>
      <c r="V85" s="111"/>
      <c r="W85" s="69">
        <v>3</v>
      </c>
      <c r="X85" s="62">
        <v>950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109</v>
      </c>
      <c r="H86" s="150"/>
      <c r="I86" s="150"/>
      <c r="J86" s="150"/>
      <c r="K86" s="150"/>
      <c r="L86" s="150"/>
      <c r="M86" s="150"/>
      <c r="N86" s="151"/>
      <c r="O86" s="9"/>
      <c r="P86" s="2"/>
      <c r="Q86" s="2"/>
      <c r="R86" s="70">
        <f t="shared" si="17"/>
        <v>0</v>
      </c>
      <c r="S86" s="5"/>
      <c r="T86" s="60">
        <v>4</v>
      </c>
      <c r="U86" s="131">
        <v>1056</v>
      </c>
      <c r="V86" s="111"/>
      <c r="W86" s="60">
        <v>4</v>
      </c>
      <c r="X86" s="62">
        <v>978</v>
      </c>
      <c r="Y86" s="47"/>
    </row>
    <row r="87" spans="1:29" ht="15">
      <c r="A87" s="73" t="s">
        <v>46</v>
      </c>
      <c r="B87" s="8"/>
      <c r="C87" s="8"/>
      <c r="D87" s="8"/>
      <c r="E87" s="8">
        <v>1.68</v>
      </c>
      <c r="F87" s="8">
        <v>1.92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70">
        <f t="shared" si="17"/>
        <v>0</v>
      </c>
      <c r="S87" s="5"/>
      <c r="T87" s="60">
        <v>5</v>
      </c>
      <c r="U87" s="131">
        <v>836</v>
      </c>
      <c r="V87" s="111"/>
      <c r="W87" s="60">
        <v>5</v>
      </c>
      <c r="X87" s="62">
        <v>810</v>
      </c>
      <c r="Y87" s="47"/>
    </row>
    <row r="88" spans="1:29" ht="15">
      <c r="A88" s="73" t="s">
        <v>47</v>
      </c>
      <c r="B88" s="8"/>
      <c r="C88" s="8"/>
      <c r="D88" s="8"/>
      <c r="E88" s="8">
        <v>1.24</v>
      </c>
      <c r="F88" s="8">
        <v>1.8</v>
      </c>
      <c r="G88" s="3"/>
      <c r="H88" s="3"/>
      <c r="I88" s="3"/>
      <c r="J88" s="3"/>
      <c r="K88" s="75"/>
      <c r="L88" s="104"/>
      <c r="M88" s="104"/>
      <c r="N88" s="70">
        <f t="shared" ref="N88:N94" si="19">IF(L88&gt;0,M88/L88*100,0)</f>
        <v>0</v>
      </c>
      <c r="O88" s="28" t="s">
        <v>4</v>
      </c>
      <c r="P88" s="70">
        <f>AVERAGE(P84:P87)</f>
        <v>89.06</v>
      </c>
      <c r="Q88" s="70">
        <f t="shared" ref="Q88" si="20">AVERAGE(Q84:Q87)</f>
        <v>53.32</v>
      </c>
      <c r="R88" s="70">
        <f t="shared" si="17"/>
        <v>59.869750729845052</v>
      </c>
      <c r="S88" s="70" t="e">
        <f t="shared" ref="S88" si="21">AVERAGE(S84:S87)</f>
        <v>#DIV/0!</v>
      </c>
      <c r="T88" s="60">
        <v>6</v>
      </c>
      <c r="U88" s="131">
        <v>945</v>
      </c>
      <c r="V88" s="111"/>
      <c r="W88" s="60">
        <v>6</v>
      </c>
      <c r="X88" s="62">
        <v>1119</v>
      </c>
      <c r="Y88" s="47"/>
    </row>
    <row r="89" spans="1:29" ht="15">
      <c r="A89" s="73" t="s">
        <v>48</v>
      </c>
      <c r="B89" s="8"/>
      <c r="C89" s="8"/>
      <c r="D89" s="8"/>
      <c r="E89" s="8">
        <v>2.11</v>
      </c>
      <c r="F89" s="8">
        <v>1.82</v>
      </c>
      <c r="G89" s="3"/>
      <c r="H89" s="3"/>
      <c r="I89" s="3"/>
      <c r="J89" s="3"/>
      <c r="K89" s="75"/>
      <c r="L89" s="104"/>
      <c r="M89" s="104"/>
      <c r="N89" s="70">
        <f t="shared" si="19"/>
        <v>0</v>
      </c>
      <c r="T89" s="60">
        <v>7</v>
      </c>
      <c r="U89" s="131">
        <v>1260</v>
      </c>
      <c r="V89" s="111"/>
      <c r="W89" s="60">
        <v>7</v>
      </c>
      <c r="X89" s="62">
        <v>1189</v>
      </c>
      <c r="Y89" s="47"/>
    </row>
    <row r="90" spans="1:29" ht="15">
      <c r="A90" s="73" t="s">
        <v>49</v>
      </c>
      <c r="B90" s="2"/>
      <c r="C90" s="8"/>
      <c r="D90" s="8"/>
      <c r="E90" s="8">
        <v>1.65</v>
      </c>
      <c r="F90" s="8">
        <v>2.3199999999999998</v>
      </c>
      <c r="G90" s="3"/>
      <c r="H90" s="3"/>
      <c r="I90" s="3"/>
      <c r="J90" s="3"/>
      <c r="K90" s="75"/>
      <c r="L90" s="104"/>
      <c r="M90" s="104"/>
      <c r="N90" s="70">
        <f t="shared" si="19"/>
        <v>0</v>
      </c>
      <c r="T90" s="132">
        <v>8</v>
      </c>
      <c r="U90" s="133">
        <v>1258</v>
      </c>
      <c r="V90" s="134"/>
      <c r="W90" s="60">
        <v>8</v>
      </c>
      <c r="X90" s="62">
        <v>1195</v>
      </c>
      <c r="Y90" s="47"/>
    </row>
    <row r="91" spans="1:29" ht="15">
      <c r="A91" s="73" t="s">
        <v>50</v>
      </c>
      <c r="B91" s="2"/>
      <c r="C91" s="2"/>
      <c r="D91" s="8"/>
      <c r="E91" s="8">
        <v>1.39</v>
      </c>
      <c r="F91" s="8">
        <v>1.82</v>
      </c>
      <c r="G91" s="3"/>
      <c r="H91" s="3"/>
      <c r="I91" s="3"/>
      <c r="J91" s="3"/>
      <c r="K91" s="75"/>
      <c r="L91" s="104"/>
      <c r="M91" s="104"/>
      <c r="N91" s="70">
        <f t="shared" si="19"/>
        <v>0</v>
      </c>
      <c r="O91" s="152" t="s">
        <v>107</v>
      </c>
      <c r="P91" s="153"/>
      <c r="Q91" s="153"/>
      <c r="R91" s="153"/>
      <c r="S91" s="153"/>
      <c r="T91" s="153"/>
      <c r="U91" s="153"/>
      <c r="V91" s="154"/>
      <c r="W91" s="135"/>
      <c r="X91" s="135"/>
      <c r="Y91" s="137"/>
    </row>
    <row r="92" spans="1:29" ht="15">
      <c r="A92" s="73" t="s">
        <v>51</v>
      </c>
      <c r="B92" s="2"/>
      <c r="C92" s="2"/>
      <c r="D92" s="8"/>
      <c r="E92" s="8">
        <v>1.64</v>
      </c>
      <c r="F92" s="8">
        <v>2.38</v>
      </c>
      <c r="G92" s="3"/>
      <c r="H92" s="3"/>
      <c r="I92" s="3"/>
      <c r="J92" s="3"/>
      <c r="K92" s="75"/>
      <c r="L92" s="104"/>
      <c r="M92" s="104"/>
      <c r="N92" s="70">
        <f t="shared" si="19"/>
        <v>0</v>
      </c>
      <c r="O92" s="54"/>
      <c r="P92" s="54"/>
      <c r="Q92" s="54"/>
      <c r="R92" s="54"/>
      <c r="S92" s="70"/>
      <c r="T92" s="70"/>
      <c r="U92" s="70"/>
      <c r="V92" s="70">
        <f>IF(T92&gt;0,U92/T92*100,0)</f>
        <v>0</v>
      </c>
      <c r="W92" s="136"/>
      <c r="X92" s="136"/>
      <c r="Y92" s="136"/>
    </row>
    <row r="93" spans="1:29" ht="15.6">
      <c r="A93" s="28" t="s">
        <v>4</v>
      </c>
      <c r="B93" s="27" t="e">
        <f>AVERAGE(B87:B92)</f>
        <v>#DIV/0!</v>
      </c>
      <c r="C93" s="27" t="e">
        <f>AVERAGE(C87:C92)</f>
        <v>#DIV/0!</v>
      </c>
      <c r="D93" s="26" t="e">
        <f t="shared" ref="D93" si="22">IF(B93&gt;0,C93/B93*100,0)</f>
        <v>#DIV/0!</v>
      </c>
      <c r="E93" s="27">
        <f>AVERAGE(E87:E92)</f>
        <v>1.6183333333333334</v>
      </c>
      <c r="F93" s="27">
        <f>AVERAGE(F87:F92)</f>
        <v>2.0099999999999998</v>
      </c>
      <c r="G93" s="3"/>
      <c r="H93" s="3"/>
      <c r="I93" s="3"/>
      <c r="J93" s="3"/>
      <c r="K93" s="75"/>
      <c r="L93" s="104"/>
      <c r="M93" s="104"/>
      <c r="N93" s="70">
        <f t="shared" si="19"/>
        <v>0</v>
      </c>
      <c r="O93" s="54"/>
      <c r="P93" s="2"/>
      <c r="Q93" s="2"/>
      <c r="R93" s="111"/>
      <c r="S93" s="111"/>
      <c r="T93" s="111"/>
      <c r="U93" s="111"/>
      <c r="V93" s="70">
        <f t="shared" ref="V93:V96" si="23">IF(T93&gt;0,U93/T93*100,0)</f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8"/>
      <c r="I94" s="28"/>
      <c r="J94" s="28"/>
      <c r="K94" s="98">
        <f>SUM(K88:K93)</f>
        <v>0</v>
      </c>
      <c r="L94" s="99" t="e">
        <f>AVERAGE(L88:L93)</f>
        <v>#DIV/0!</v>
      </c>
      <c r="M94" s="99" t="e">
        <f t="shared" ref="M94" si="24">AVERAGE(M88:M93)</f>
        <v>#DIV/0!</v>
      </c>
      <c r="N94" s="70" t="e">
        <f t="shared" si="19"/>
        <v>#DIV/0!</v>
      </c>
      <c r="O94" s="9"/>
      <c r="P94" s="2"/>
      <c r="Q94" s="2"/>
      <c r="R94" s="111"/>
      <c r="S94" s="111"/>
      <c r="T94" s="111"/>
      <c r="U94" s="111"/>
      <c r="V94" s="70">
        <f t="shared" si="23"/>
        <v>0</v>
      </c>
      <c r="W94" s="42"/>
      <c r="X94" s="42"/>
      <c r="Y94" s="43"/>
      <c r="AA94" s="114"/>
      <c r="AB94" s="97"/>
      <c r="AC94" s="97"/>
    </row>
    <row r="95" spans="1:29" ht="15">
      <c r="A95" s="54" t="s">
        <v>110</v>
      </c>
      <c r="B95" s="90" t="s">
        <v>60</v>
      </c>
      <c r="C95" s="111"/>
      <c r="D95" s="90" t="s">
        <v>9</v>
      </c>
      <c r="E95" s="90" t="s">
        <v>59</v>
      </c>
      <c r="G95" s="145" t="s">
        <v>111</v>
      </c>
      <c r="H95" s="146"/>
      <c r="I95" s="146"/>
      <c r="J95" s="146"/>
      <c r="K95" s="146"/>
      <c r="L95" s="146"/>
      <c r="M95" s="146"/>
      <c r="N95" s="147"/>
      <c r="O95" s="9"/>
      <c r="P95" s="2"/>
      <c r="Q95" s="2"/>
      <c r="R95" s="111"/>
      <c r="S95" s="111"/>
      <c r="T95" s="111"/>
      <c r="U95" s="111"/>
      <c r="V95" s="70">
        <f>IF(T95&gt;0,U95/T95*100,0)</f>
        <v>0</v>
      </c>
      <c r="W95" s="42"/>
      <c r="X95" s="42"/>
      <c r="Y95" s="43"/>
      <c r="AA95" s="113"/>
      <c r="AB95" s="94"/>
      <c r="AC95" s="42"/>
    </row>
    <row r="96" spans="1:29" ht="15">
      <c r="A96" s="54" t="s">
        <v>14</v>
      </c>
      <c r="B96" s="8"/>
      <c r="C96" s="111"/>
      <c r="D96" s="90" t="s">
        <v>14</v>
      </c>
      <c r="E96" s="2">
        <v>3.83</v>
      </c>
      <c r="G96" s="115" t="s">
        <v>9</v>
      </c>
      <c r="H96" s="115" t="s">
        <v>5</v>
      </c>
      <c r="I96" s="115" t="s">
        <v>6</v>
      </c>
      <c r="J96" s="115" t="s">
        <v>54</v>
      </c>
      <c r="K96" s="115" t="s">
        <v>7</v>
      </c>
      <c r="L96" s="115" t="s">
        <v>43</v>
      </c>
      <c r="M96" s="115" t="s">
        <v>44</v>
      </c>
      <c r="N96" s="115" t="s">
        <v>53</v>
      </c>
      <c r="O96" s="111"/>
      <c r="P96" s="111"/>
      <c r="Q96" s="111"/>
      <c r="R96" s="111"/>
      <c r="S96" s="111"/>
      <c r="T96" s="111"/>
      <c r="U96" s="111"/>
      <c r="V96" s="70">
        <f t="shared" si="23"/>
        <v>0</v>
      </c>
      <c r="W96" s="42"/>
      <c r="X96" s="42"/>
      <c r="Y96" s="43"/>
      <c r="AA96" s="113"/>
      <c r="AB96" s="94"/>
      <c r="AC96" s="42"/>
    </row>
    <row r="97" spans="1:29" ht="15">
      <c r="A97" s="54" t="s">
        <v>15</v>
      </c>
      <c r="B97" s="8">
        <v>51</v>
      </c>
      <c r="C97" s="111"/>
      <c r="D97" s="90" t="s">
        <v>15</v>
      </c>
      <c r="E97" s="2">
        <v>3.42</v>
      </c>
      <c r="G97" s="91"/>
      <c r="H97" s="3"/>
      <c r="I97" s="1"/>
      <c r="J97" s="1"/>
      <c r="K97" s="1"/>
      <c r="L97" s="1"/>
      <c r="M97" s="1"/>
      <c r="N97" s="70">
        <f t="shared" ref="N97:N103" si="25">IF(L97&gt;0,M97/L97*100,0)</f>
        <v>0</v>
      </c>
      <c r="O97" s="111"/>
      <c r="P97" s="111"/>
      <c r="Q97" s="111"/>
      <c r="R97" s="111"/>
      <c r="S97" s="111"/>
      <c r="T97" s="111"/>
      <c r="U97" s="111"/>
      <c r="V97" s="70">
        <f>IF(T97&gt;0,U97/T97*100,0)</f>
        <v>0</v>
      </c>
      <c r="W97" s="42"/>
      <c r="X97" s="42"/>
      <c r="Y97" s="43"/>
      <c r="AA97" s="113"/>
      <c r="AB97" s="94"/>
      <c r="AC97" s="42"/>
    </row>
    <row r="98" spans="1:29" ht="15">
      <c r="A98" s="54" t="s">
        <v>62</v>
      </c>
      <c r="B98" s="8">
        <v>49.4</v>
      </c>
      <c r="C98" s="111"/>
      <c r="D98" s="90" t="s">
        <v>62</v>
      </c>
      <c r="E98" s="5">
        <v>3.23</v>
      </c>
      <c r="G98" s="91"/>
      <c r="H98" s="3"/>
      <c r="I98" s="1"/>
      <c r="J98" s="1"/>
      <c r="K98" s="1"/>
      <c r="L98" s="1"/>
      <c r="M98" s="1"/>
      <c r="N98" s="70">
        <f t="shared" si="25"/>
        <v>0</v>
      </c>
      <c r="O98" s="28" t="s">
        <v>4</v>
      </c>
      <c r="P98" s="28"/>
      <c r="Q98" s="93"/>
      <c r="R98" s="28"/>
      <c r="S98" s="111"/>
      <c r="T98" s="70" t="e">
        <f>AVERAGE(T94:T97)</f>
        <v>#DIV/0!</v>
      </c>
      <c r="U98" s="70" t="e">
        <f t="shared" ref="U98" si="26">AVERAGE(U94:U97)</f>
        <v>#DIV/0!</v>
      </c>
      <c r="V98" s="70" t="e">
        <f>IF(T98&gt;0,U98/T98*100,0)</f>
        <v>#DIV/0!</v>
      </c>
      <c r="W98" s="42"/>
      <c r="X98" s="42"/>
      <c r="Y98" s="43"/>
      <c r="AA98" s="113"/>
      <c r="AB98" s="94"/>
      <c r="AC98" s="42"/>
    </row>
    <row r="99" spans="1:29" ht="15">
      <c r="A99" s="72" t="s">
        <v>13</v>
      </c>
      <c r="B99" s="8">
        <v>57.2</v>
      </c>
      <c r="C99" s="111"/>
      <c r="D99" s="6" t="s">
        <v>13</v>
      </c>
      <c r="E99" s="5">
        <v>3.28</v>
      </c>
      <c r="G99" s="91"/>
      <c r="H99" s="3"/>
      <c r="I99" s="1"/>
      <c r="J99" s="4"/>
      <c r="K99" s="1"/>
      <c r="L99" s="1"/>
      <c r="M99" s="1"/>
      <c r="N99" s="70">
        <f t="shared" si="25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3"/>
      <c r="AB99" s="94"/>
      <c r="AC99" s="42"/>
    </row>
    <row r="100" spans="1:29" ht="15">
      <c r="A100" s="54" t="s">
        <v>16</v>
      </c>
      <c r="B100" s="8">
        <v>58.6</v>
      </c>
      <c r="C100" s="111"/>
      <c r="D100" s="90" t="s">
        <v>16</v>
      </c>
      <c r="E100" s="5">
        <v>2.95</v>
      </c>
      <c r="G100" s="91"/>
      <c r="H100" s="3"/>
      <c r="I100" s="1"/>
      <c r="J100" s="4"/>
      <c r="K100" s="1"/>
      <c r="L100" s="1"/>
      <c r="M100" s="1"/>
      <c r="N100" s="70">
        <f t="shared" si="25"/>
        <v>0</v>
      </c>
      <c r="O100" s="91">
        <v>0.11458333333333333</v>
      </c>
      <c r="P100" s="3" t="s">
        <v>43</v>
      </c>
      <c r="Q100" s="1">
        <v>9</v>
      </c>
      <c r="R100" s="1">
        <v>16</v>
      </c>
      <c r="S100" s="1">
        <v>2800</v>
      </c>
      <c r="T100" s="2">
        <v>94</v>
      </c>
      <c r="U100" s="2">
        <v>52</v>
      </c>
      <c r="V100" s="2">
        <v>55.31</v>
      </c>
      <c r="W100" s="42"/>
      <c r="X100" s="42"/>
      <c r="Y100" s="43"/>
      <c r="AA100" s="113"/>
      <c r="AB100" s="94"/>
      <c r="AC100" s="42"/>
    </row>
    <row r="101" spans="1:29" ht="15">
      <c r="A101" s="54" t="s">
        <v>61</v>
      </c>
      <c r="B101" s="8">
        <v>55.2</v>
      </c>
      <c r="C101" s="111"/>
      <c r="D101" s="90" t="s">
        <v>61</v>
      </c>
      <c r="E101" s="5">
        <v>3.56</v>
      </c>
      <c r="G101" s="91"/>
      <c r="H101" s="3"/>
      <c r="I101" s="1"/>
      <c r="J101" s="4"/>
      <c r="K101" s="1"/>
      <c r="L101" s="1"/>
      <c r="M101" s="1"/>
      <c r="N101" s="70">
        <f t="shared" si="2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5"/>
      <c r="AB101" s="96"/>
      <c r="AC101" s="95"/>
    </row>
    <row r="102" spans="1:29" ht="15.6">
      <c r="A102" s="28" t="s">
        <v>4</v>
      </c>
      <c r="B102" s="27">
        <f>AVERAGE(B96:B101)</f>
        <v>54.280000000000008</v>
      </c>
      <c r="C102" s="111"/>
      <c r="D102" s="26" t="s">
        <v>4</v>
      </c>
      <c r="E102" s="27">
        <f>AVERAGE(E96:E101)</f>
        <v>3.3783333333333334</v>
      </c>
      <c r="G102" s="91"/>
      <c r="H102" s="3"/>
      <c r="I102" s="1"/>
      <c r="J102" s="4"/>
      <c r="K102" s="1"/>
      <c r="L102" s="1"/>
      <c r="M102" s="1"/>
      <c r="N102" s="70">
        <f t="shared" si="2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8"/>
      <c r="I103" s="93"/>
      <c r="J103" s="28"/>
      <c r="K103" s="98">
        <f>SUM(K97:K102)</f>
        <v>0</v>
      </c>
      <c r="L103" s="99" t="e">
        <f>AVERAGE(L97:L102)</f>
        <v>#DIV/0!</v>
      </c>
      <c r="M103" s="99" t="e">
        <f t="shared" ref="M103" si="27">AVERAGE(M97:M102)</f>
        <v>#DIV/0!</v>
      </c>
      <c r="N103" s="70" t="e">
        <f t="shared" si="25"/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11"/>
      <c r="D104" s="90" t="s">
        <v>9</v>
      </c>
      <c r="E104" s="90" t="s">
        <v>59</v>
      </c>
      <c r="G104" s="145" t="s">
        <v>112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11"/>
      <c r="D105" s="90" t="s">
        <v>14</v>
      </c>
      <c r="E105" s="2"/>
      <c r="G105" s="115" t="s">
        <v>9</v>
      </c>
      <c r="H105" s="115" t="s">
        <v>5</v>
      </c>
      <c r="I105" s="115" t="s">
        <v>6</v>
      </c>
      <c r="J105" s="115" t="s">
        <v>54</v>
      </c>
      <c r="K105" s="115" t="s">
        <v>7</v>
      </c>
      <c r="L105" s="115" t="s">
        <v>43</v>
      </c>
      <c r="M105" s="115" t="s">
        <v>44</v>
      </c>
      <c r="N105" s="115" t="s">
        <v>53</v>
      </c>
      <c r="O105" s="122"/>
      <c r="P105" s="122"/>
      <c r="Q105" s="123"/>
      <c r="R105" s="1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11"/>
      <c r="D106" s="90" t="s">
        <v>15</v>
      </c>
      <c r="E106" s="2"/>
      <c r="G106" s="91">
        <v>0.25</v>
      </c>
      <c r="H106" s="3" t="s">
        <v>117</v>
      </c>
      <c r="I106" s="1" t="s">
        <v>116</v>
      </c>
      <c r="J106" s="1"/>
      <c r="K106" s="1"/>
      <c r="L106" s="1">
        <v>94.78</v>
      </c>
      <c r="M106" s="1">
        <v>50.48</v>
      </c>
      <c r="N106" s="1">
        <v>53.26</v>
      </c>
      <c r="O106" s="122"/>
      <c r="P106" s="122"/>
      <c r="Q106" s="123"/>
      <c r="R106" s="1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11"/>
      <c r="D107" s="90" t="s">
        <v>62</v>
      </c>
      <c r="E107" s="5"/>
      <c r="G107" s="91">
        <v>0.41666666666666669</v>
      </c>
      <c r="H107" s="3" t="s">
        <v>117</v>
      </c>
      <c r="I107" s="1" t="s">
        <v>116</v>
      </c>
      <c r="J107" s="1"/>
      <c r="K107" s="1"/>
      <c r="L107" s="1">
        <v>95.38</v>
      </c>
      <c r="M107" s="1">
        <v>51.28</v>
      </c>
      <c r="N107" s="1">
        <v>53.47</v>
      </c>
      <c r="O107" s="122"/>
      <c r="P107" s="122"/>
      <c r="Q107" s="123"/>
      <c r="R107" s="1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11"/>
      <c r="D108" s="6" t="s">
        <v>13</v>
      </c>
      <c r="E108" s="5"/>
      <c r="G108" s="91"/>
      <c r="H108" s="3"/>
      <c r="I108" s="1"/>
      <c r="J108" s="4"/>
      <c r="K108" s="1"/>
      <c r="L108" s="1">
        <v>95.24</v>
      </c>
      <c r="M108" s="1">
        <v>51.28</v>
      </c>
      <c r="N108" s="1">
        <v>53.84</v>
      </c>
      <c r="O108" s="122"/>
      <c r="P108" s="122"/>
      <c r="Q108" s="123"/>
      <c r="R108" s="1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11"/>
      <c r="D109" s="90" t="s">
        <v>16</v>
      </c>
      <c r="E109" s="5"/>
      <c r="G109" s="91"/>
      <c r="H109" s="3"/>
      <c r="I109" s="1"/>
      <c r="J109" s="4"/>
      <c r="K109" s="1"/>
      <c r="L109" s="1">
        <v>93.76</v>
      </c>
      <c r="M109" s="1">
        <v>51.24</v>
      </c>
      <c r="N109" s="1">
        <v>54.65</v>
      </c>
      <c r="O109" s="122"/>
      <c r="P109" s="122"/>
      <c r="Q109" s="123"/>
      <c r="R109" s="1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11"/>
      <c r="D110" s="90" t="s">
        <v>61</v>
      </c>
      <c r="E110" s="5"/>
      <c r="G110" s="91"/>
      <c r="H110" s="3"/>
      <c r="I110" s="1"/>
      <c r="J110" s="4"/>
      <c r="K110" s="1"/>
      <c r="L110" s="1">
        <v>94.66</v>
      </c>
      <c r="M110" s="1">
        <v>52.56</v>
      </c>
      <c r="N110" s="1">
        <v>55.52</v>
      </c>
      <c r="O110" s="122"/>
      <c r="P110" s="122"/>
      <c r="Q110" s="123"/>
      <c r="R110" s="122"/>
      <c r="S110" s="1"/>
      <c r="T110" s="2"/>
      <c r="U110" s="2"/>
      <c r="V110" s="2"/>
      <c r="W110" s="42"/>
      <c r="X110" s="42"/>
      <c r="Y110" s="43"/>
    </row>
    <row r="111" spans="1:29" ht="15">
      <c r="A111" s="28" t="s">
        <v>4</v>
      </c>
      <c r="B111" s="70" t="e">
        <f>AVERAGE(B105:B110)</f>
        <v>#DIV/0!</v>
      </c>
      <c r="C111" s="111"/>
      <c r="D111" s="26" t="s">
        <v>4</v>
      </c>
      <c r="E111" s="70" t="e">
        <f>AVERAGE(E105:E110)</f>
        <v>#DIV/0!</v>
      </c>
      <c r="G111" s="91">
        <v>8.3333333333333329E-2</v>
      </c>
      <c r="H111" s="3" t="s">
        <v>117</v>
      </c>
      <c r="I111" s="1" t="s">
        <v>116</v>
      </c>
      <c r="J111" s="4"/>
      <c r="K111" s="1"/>
      <c r="L111" s="1">
        <v>95</v>
      </c>
      <c r="M111" s="1">
        <v>52.12</v>
      </c>
      <c r="N111" s="1">
        <v>54.86</v>
      </c>
      <c r="O111" s="122"/>
      <c r="P111" s="122"/>
      <c r="Q111" s="123"/>
      <c r="R111" s="122"/>
      <c r="S111" s="1"/>
      <c r="T111" s="2"/>
      <c r="U111" s="2"/>
      <c r="V111" s="2"/>
      <c r="W111" s="42"/>
      <c r="X111" s="42"/>
      <c r="Y111" s="43"/>
    </row>
    <row r="112" spans="1:29" ht="15.6">
      <c r="A112" s="94"/>
      <c r="B112" s="42"/>
      <c r="C112" s="42"/>
      <c r="D112" s="43"/>
      <c r="E112" s="42"/>
      <c r="F112" s="42"/>
      <c r="G112" s="28" t="s">
        <v>4</v>
      </c>
      <c r="H112" s="28"/>
      <c r="I112" s="93"/>
      <c r="J112" s="28"/>
      <c r="K112" s="98">
        <f>SUM(K106:K111)</f>
        <v>0</v>
      </c>
      <c r="L112" s="99">
        <f>AVERAGE(L106:L111)</f>
        <v>94.803333333333327</v>
      </c>
      <c r="M112" s="99">
        <f t="shared" ref="M112" si="28">AVERAGE(M106:M111)</f>
        <v>51.493333333333339</v>
      </c>
      <c r="N112" s="99">
        <f t="shared" ref="N112" si="29">AVERAGE(N106:N111)</f>
        <v>54.266666666666673</v>
      </c>
      <c r="O112" s="28" t="s">
        <v>4</v>
      </c>
      <c r="P112" s="28"/>
      <c r="Q112" s="93"/>
      <c r="R112" s="28"/>
      <c r="S112" s="98">
        <f>SUM(S100:S111)</f>
        <v>2800</v>
      </c>
      <c r="T112" s="99" t="e">
        <f>AVERAGE(T42:T111)</f>
        <v>#DIV/0!</v>
      </c>
      <c r="U112" s="99" t="e">
        <f>AVERAGE(U42:U111)</f>
        <v>#DIV/0!</v>
      </c>
      <c r="V112" s="144" t="e">
        <f>IF(T112&gt;0,U112/T112*100,0)</f>
        <v>#DIV/0!</v>
      </c>
    </row>
    <row r="113" spans="1:25" ht="13.8">
      <c r="A113" s="94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6"/>
      <c r="B114" s="95"/>
      <c r="C114" s="95"/>
      <c r="D114" s="95"/>
      <c r="E114" s="95"/>
      <c r="F114" s="95"/>
      <c r="G114" s="47"/>
      <c r="H114" s="47"/>
      <c r="I114" s="47"/>
      <c r="J114" s="47"/>
      <c r="K114" s="47"/>
      <c r="T114" s="47"/>
      <c r="U114" s="47"/>
    </row>
    <row r="115" spans="1:25" ht="13.8">
      <c r="A115" s="96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7"/>
      <c r="B116" s="97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6"/>
      <c r="B134" s="95"/>
      <c r="C134" s="95"/>
      <c r="D134" s="95"/>
      <c r="E134" s="95"/>
      <c r="F134" s="95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6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7"/>
      <c r="B136" s="97"/>
      <c r="C136" s="97"/>
      <c r="D136" s="97"/>
      <c r="E136" s="97"/>
      <c r="F136" s="9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7"/>
      <c r="B137" s="97"/>
      <c r="C137" s="97"/>
      <c r="D137" s="97"/>
      <c r="E137" s="97"/>
      <c r="F137" s="9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7"/>
      <c r="B138" s="97"/>
      <c r="C138" s="97"/>
      <c r="D138" s="97"/>
      <c r="E138" s="97"/>
      <c r="F138" s="9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7"/>
      <c r="B139" s="97"/>
      <c r="C139" s="97"/>
      <c r="D139" s="97"/>
      <c r="E139" s="97"/>
      <c r="F139" s="9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7"/>
      <c r="B140" s="97"/>
      <c r="C140" s="97"/>
      <c r="D140" s="97"/>
      <c r="E140" s="97"/>
      <c r="F140" s="9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2021-01-29T17:10:36Z</cp:lastPrinted>
  <dcterms:created xsi:type="dcterms:W3CDTF">2006-10-21T09:11:40Z</dcterms:created>
  <dcterms:modified xsi:type="dcterms:W3CDTF">2021-01-29T17:15:10Z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