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N94" l="1"/>
  <c r="D36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<sst xmlns="http://schemas.openxmlformats.org/spreadsheetml/2006/main" count="672" uniqueCount="178">
  <si>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</si>
  <si>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</si>
  <si>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</si>
  <si>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</si>
  <si>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</si>
  <si>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</si>
  <si>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</si>
  <si>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</si>
  <si>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</si>
  <si>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</si>
  <si>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</si>
  <si>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</si>
  <si>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</si>
  <si>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</si>
  <si>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</si>
  <si>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</si>
  <si>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</si>
  <si>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</si>
  <si>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</si>
  <si>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</si>
  <si>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</si>
  <si>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</si>
  <si>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</si>
  <si>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</si>
  <si>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</si>
  <si>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</si>
  <si>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</si>
  <si>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</si>
  <si>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</si>
  <si>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</si>
  <si>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</si>
  <si>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</si>
  <si>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</si>
  <si>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</si>
  <si>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</si>
  <si>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</si>
  <si>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</si>
  <si>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</si>
  <si>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</si>
  <si>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</si>
  <si>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</si>
  <si>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</si>
  <si>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</si>
  <si>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</si>
  <si>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</si>
  <si>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</si>
  <si>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</si>
  <si>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</si>
  <si>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</si>
  <si>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</si>
  <si>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</si>
  <si>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</si>
  <si>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</si>
  <si>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</si>
  <si>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</si>
  <si>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</si>
  <si>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</si>
  <si>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</si>
  <si>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</si>
  <si>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</si>
  <si>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</si>
  <si>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</si>
  <si>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</si>
  <si>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</si>
  <si>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</si>
  <si>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</si>
  <si>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</si>
  <si>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</si>
  <si>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</si>
  <si>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</si>
  <si>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</si>
  <si>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</si>
  <si>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</si>
  <si>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</si>
  <si>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</si>
  <si>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</si>
  <si>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</si>
  <si>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</si>
  <si>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</si>
  <si>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</si>
  <si>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</si>
  <si>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</si>
  <si>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</si>
  <si>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</si>
  <si>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</si>
  <si>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</si>
  <si>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</si>
  <si>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</si>
  <si>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</si>
  <si>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</si>
  <si>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</si>
  <si>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</si>
  <si>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</si>
  <si>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</si>
  <si>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</si>
  <si>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</si>
  <si>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</si>
  <si>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</si>
  <si>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</si>
  <si>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</si>
  <si>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</si>
  <si>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</si>
  <si>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</si>
  <si>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</si>
  <si>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</si>
  <si>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</si>
  <si>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</si>
  <si>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</si>
  <si>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</si>
  <si>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</si>
  <si>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</si>
  <si>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</si>
  <si>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</si>
  <si>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</si>
  <si>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</si>
  <si>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</si>
  <si>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</si>
  <si>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</si>
  <si>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</si>
  <si>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</si>
  <si>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</si>
  <si>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</si>
  <si>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</si>
  <si>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2DESCARGA6:15AM</t>
  </si>
  <si>
    <t>B-9</t>
  </si>
  <si>
    <t>6:30AM</t>
  </si>
  <si>
    <t>A</t>
  </si>
  <si>
    <t>6:45AM</t>
  </si>
  <si>
    <t>7:40AM</t>
  </si>
  <si>
    <t>7:45AM</t>
  </si>
  <si>
    <t>9:15AM</t>
  </si>
  <si>
    <t>1DESCARGA9:45AM</t>
  </si>
  <si>
    <t>9:50AM</t>
  </si>
  <si>
    <t>10:00AM</t>
  </si>
  <si>
    <t>11.45AM</t>
  </si>
  <si>
    <t>12.25PM</t>
  </si>
  <si>
    <t>12.35PM</t>
  </si>
  <si>
    <t>12.55PM</t>
  </si>
  <si>
    <t>SEMILLA1.10PM</t>
  </si>
  <si>
    <t>1.30PM</t>
  </si>
  <si>
    <t>1.40PM</t>
  </si>
  <si>
    <t>CORTE2.17PM</t>
  </si>
  <si>
    <t>C-9</t>
  </si>
  <si>
    <t>2.35PM</t>
  </si>
  <si>
    <t>IIDESCARGA2.33PM</t>
  </si>
  <si>
    <t>B-8</t>
  </si>
  <si>
    <t>2.50PM</t>
  </si>
  <si>
    <t>2.55PM</t>
  </si>
  <si>
    <t>3.00PM</t>
  </si>
  <si>
    <t>IDESCARGA4.04PM</t>
  </si>
  <si>
    <t>4.10PM</t>
  </si>
  <si>
    <t>4.25PM</t>
  </si>
  <si>
    <t>4.45PM</t>
  </si>
  <si>
    <t>5.00PM</t>
  </si>
  <si>
    <t>5.30PM</t>
  </si>
  <si>
    <t>SEMILLA5.50PM</t>
  </si>
  <si>
    <t>6.15PM</t>
  </si>
  <si>
    <t>6.20PM</t>
  </si>
  <si>
    <t>CORTE6.45PM</t>
  </si>
  <si>
    <t>6.50PM</t>
  </si>
  <si>
    <t>7.40PM</t>
  </si>
  <si>
    <t>8.05PM</t>
  </si>
  <si>
    <t>8.24PM</t>
  </si>
  <si>
    <t>IIDESCARGA</t>
  </si>
  <si>
    <t>8.25PM</t>
  </si>
  <si>
    <t>8.35PM</t>
  </si>
  <si>
    <t>9.15PM</t>
  </si>
  <si>
    <t>10.00PM</t>
  </si>
  <si>
    <t>10.10PM</t>
  </si>
  <si>
    <t>10.30PM</t>
  </si>
  <si>
    <t>1.10PM</t>
  </si>
  <si>
    <t>11:20PM</t>
  </si>
  <si>
    <t>12:05AM</t>
  </si>
  <si>
    <t>12:40AM</t>
  </si>
  <si>
    <t>1:40AM</t>
  </si>
  <si>
    <t>1:50AM</t>
  </si>
  <si>
    <t>2:20AM</t>
  </si>
  <si>
    <t>2DESCARGA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</si>
</sst>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M64" sqref="M64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104</v>
      </c>
      <c r="D3" s="57" t="s">
        <v>78</v>
      </c>
      <c r="E3" s="29">
        <v>44570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16.89</v>
      </c>
      <c r="C6" s="2">
        <v>15.41</v>
      </c>
      <c r="D6" s="26">
        <f>IF(B6&gt;0,C6/B6*100,0)</f>
        <v>91.237418590882186</v>
      </c>
      <c r="E6" s="2">
        <v>5.6</v>
      </c>
      <c r="F6" s="97"/>
      <c r="G6" s="7" t="s">
        <v>125</v>
      </c>
      <c r="H6" s="3" t="s">
        <v>126</v>
      </c>
      <c r="I6" s="3">
        <v>8</v>
      </c>
      <c r="J6" s="3">
        <v>6363</v>
      </c>
      <c r="K6" s="3">
        <v>2800</v>
      </c>
      <c r="L6" s="8">
        <v>90.7</v>
      </c>
      <c r="M6" s="2">
        <v>78.08</v>
      </c>
      <c r="N6" s="137">
        <f t="shared" ref="N6:N69" si="0">IF(L6&gt;0,M6/L6*100,0)</f>
        <v>86.085997794928332</v>
      </c>
      <c r="O6" s="9" t="s">
        <v>114</v>
      </c>
      <c r="P6" s="2">
        <v>62.1</v>
      </c>
      <c r="Q6" s="2">
        <v>55</v>
      </c>
      <c r="R6" s="137">
        <f t="shared" ref="R6:R10" si="1">IF(P6&gt;0,Q6/P6*100,0)</f>
        <v>88.566827697262468</v>
      </c>
      <c r="S6" s="9" t="s">
        <v>24</v>
      </c>
      <c r="T6" s="68">
        <v>7.4</v>
      </c>
      <c r="U6" s="9" t="s">
        <v>24</v>
      </c>
      <c r="V6" s="68">
        <v>7.5</v>
      </c>
      <c r="W6" s="9" t="s">
        <v>24</v>
      </c>
      <c r="X6" s="68">
        <v>6.5</v>
      </c>
      <c r="Y6" s="47"/>
    </row>
    <row r="7" spans="1:25" ht="15">
      <c r="A7" s="67" t="s">
        <v>47</v>
      </c>
      <c r="B7" s="2">
        <v>17.55</v>
      </c>
      <c r="C7" s="2">
        <v>15.69</v>
      </c>
      <c r="D7" s="26">
        <f t="shared" ref="D7:D12" si="2">IF(B7&gt;0,C7/B7*100,0)</f>
        <v>89.401709401709397</v>
      </c>
      <c r="E7" s="2">
        <v>5.5</v>
      </c>
      <c r="F7" s="97"/>
      <c r="G7" s="7" t="s">
        <v>127</v>
      </c>
      <c r="H7" s="3" t="s">
        <v>126</v>
      </c>
      <c r="I7" s="1">
        <v>4</v>
      </c>
      <c r="J7" s="1">
        <v>6364</v>
      </c>
      <c r="K7" s="1">
        <v>900</v>
      </c>
      <c r="L7" s="2">
        <v>91.12</v>
      </c>
      <c r="M7" s="2">
        <v>78.56</v>
      </c>
      <c r="N7" s="137">
        <f t="shared" si="0"/>
        <v>86.215978928884979</v>
      </c>
      <c r="O7" s="119" t="s">
        <v>115</v>
      </c>
      <c r="P7" s="2">
        <v>64.33</v>
      </c>
      <c r="Q7" s="2">
        <v>58.02</v>
      </c>
      <c r="R7" s="137">
        <f t="shared" si="1"/>
        <v>90.191201616664088</v>
      </c>
      <c r="S7" s="9" t="s">
        <v>25</v>
      </c>
      <c r="T7" s="68">
        <v>7.2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5">
      <c r="A8" s="67" t="s">
        <v>48</v>
      </c>
      <c r="B8" s="2">
        <v>17.84</v>
      </c>
      <c r="C8" s="2">
        <v>16</v>
      </c>
      <c r="D8" s="26">
        <f t="shared" si="2"/>
        <v>89.68609865470853</v>
      </c>
      <c r="E8" s="2">
        <v>5.6</v>
      </c>
      <c r="F8" s="97"/>
      <c r="G8" s="7" t="s">
        <v>127</v>
      </c>
      <c r="H8" s="3" t="s">
        <v>126</v>
      </c>
      <c r="I8" s="1">
        <v>6</v>
      </c>
      <c r="J8" s="1">
        <v>6365</v>
      </c>
      <c r="K8" s="1">
        <v>1200</v>
      </c>
      <c r="L8" s="2">
        <v>90.7</v>
      </c>
      <c r="M8" s="2">
        <v>78.36</v>
      </c>
      <c r="N8" s="137">
        <f t="shared" si="0"/>
        <v>86.3947078280044</v>
      </c>
      <c r="O8" s="9" t="s">
        <v>116</v>
      </c>
      <c r="P8" s="2">
        <v>62.65</v>
      </c>
      <c r="Q8" s="2">
        <v>55.68</v>
      </c>
      <c r="R8" s="137">
        <f t="shared" si="1"/>
        <v>88.874700718276131</v>
      </c>
      <c r="S8" s="9" t="s">
        <v>26</v>
      </c>
      <c r="T8" s="68">
        <v>7.2</v>
      </c>
      <c r="U8" s="9" t="s">
        <v>26</v>
      </c>
      <c r="V8" s="68">
        <v>7</v>
      </c>
      <c r="W8" s="9" t="s">
        <v>26</v>
      </c>
      <c r="X8" s="68">
        <v>6.3</v>
      </c>
      <c r="Y8" s="47"/>
    </row>
    <row r="9" spans="1:25" ht="15">
      <c r="A9" s="67" t="s">
        <v>49</v>
      </c>
      <c r="B9" s="2">
        <v>17.25</v>
      </c>
      <c r="C9" s="2">
        <v>15.24</v>
      </c>
      <c r="D9" s="26">
        <f t="shared" si="2"/>
        <v>88.34782608695653</v>
      </c>
      <c r="E9" s="2">
        <v>5.3</v>
      </c>
      <c r="F9" s="97"/>
      <c r="G9" s="7">
        <v>0.2986111111111111</v>
      </c>
      <c r="H9" s="3" t="s">
        <v>126</v>
      </c>
      <c r="I9" s="1">
        <v>2</v>
      </c>
      <c r="J9" s="1">
        <v>6366</v>
      </c>
      <c r="K9" s="1">
        <v>900</v>
      </c>
      <c r="L9" s="2">
        <v>90.78</v>
      </c>
      <c r="M9" s="2">
        <v>77.239999999999995</v>
      </c>
      <c r="N9" s="137">
        <f t="shared" si="0"/>
        <v>85.084820445031937</v>
      </c>
      <c r="O9" s="9" t="s">
        <v>117</v>
      </c>
      <c r="P9" s="2">
        <v>61.78</v>
      </c>
      <c r="Q9" s="2">
        <v>55.64</v>
      </c>
      <c r="R9" s="137">
        <f t="shared" si="1"/>
        <v>90.061508578828096</v>
      </c>
      <c r="S9" s="9" t="s">
        <v>39</v>
      </c>
      <c r="T9" s="68">
        <v>7.2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75">
      <c r="A10" s="67" t="s">
        <v>50</v>
      </c>
      <c r="B10" s="2">
        <v>17.350000000000001</v>
      </c>
      <c r="C10" s="2">
        <v>15.25</v>
      </c>
      <c r="D10" s="26">
        <f t="shared" si="2"/>
        <v>87.896253602305464</v>
      </c>
      <c r="E10" s="2">
        <v>5.5</v>
      </c>
      <c r="F10" s="97"/>
      <c r="G10" s="7" t="s">
        <v>128</v>
      </c>
      <c r="H10" s="3" t="s">
        <v>126</v>
      </c>
      <c r="I10" s="1">
        <v>3</v>
      </c>
      <c r="J10" s="1">
        <v>6367</v>
      </c>
      <c r="K10" s="1">
        <v>900</v>
      </c>
      <c r="L10" s="2">
        <v>91.64</v>
      </c>
      <c r="M10" s="2">
        <v>77.8</v>
      </c>
      <c r="N10" s="137">
        <f t="shared" si="0"/>
        <v>84.897424705368834</v>
      </c>
      <c r="O10" s="28" t="s">
        <v>4</v>
      </c>
      <c r="P10" s="25">
        <f t="shared" ref="P10" si="3">AVERAGE(P4:P9)</f>
        <v>62.715000000000003</v>
      </c>
      <c r="Q10" s="25">
        <f t="shared" ref="Q10" si="4">AVERAGE(Q4:Q9)</f>
        <v>56.085000000000008</v>
      </c>
      <c r="R10" s="137">
        <f t="shared" si="1"/>
        <v>89.428366419516863</v>
      </c>
      <c r="S10" s="9" t="s">
        <v>40</v>
      </c>
      <c r="T10" s="68">
        <v>7</v>
      </c>
      <c r="U10" s="9" t="s">
        <v>40</v>
      </c>
      <c r="V10" s="68">
        <v>6.9</v>
      </c>
      <c r="W10" s="9" t="s">
        <v>40</v>
      </c>
      <c r="X10" s="68">
        <v>6.2</v>
      </c>
      <c r="Y10" s="47"/>
    </row>
    <row r="11" spans="1:25" ht="15">
      <c r="A11" s="67" t="s">
        <v>51</v>
      </c>
      <c r="B11" s="2">
        <v>17.73</v>
      </c>
      <c r="C11" s="2">
        <v>15.71</v>
      </c>
      <c r="D11" s="26">
        <f t="shared" si="2"/>
        <v>88.606880992667797</v>
      </c>
      <c r="E11" s="2">
        <v>5.6</v>
      </c>
      <c r="F11" s="97"/>
      <c r="G11" s="7" t="s">
        <v>129</v>
      </c>
      <c r="H11" s="3" t="s">
        <v>126</v>
      </c>
      <c r="I11" s="1">
        <v>7</v>
      </c>
      <c r="J11" s="1">
        <v>6368</v>
      </c>
      <c r="K11" s="1">
        <v>1800</v>
      </c>
      <c r="L11" s="2">
        <v>90.8</v>
      </c>
      <c r="M11" s="2">
        <v>79.239999999999995</v>
      </c>
      <c r="N11" s="137">
        <f t="shared" si="0"/>
        <v>87.268722466960341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75">
      <c r="A12" s="24" t="s">
        <v>4</v>
      </c>
      <c r="B12" s="25">
        <f>AVERAGE(B6:B11)</f>
        <v>17.434999999999999</v>
      </c>
      <c r="C12" s="25">
        <f>AVERAGE(C6:C11)</f>
        <v>15.550000000000002</v>
      </c>
      <c r="D12" s="26">
        <f t="shared" si="2"/>
        <v>89.188414109549768</v>
      </c>
      <c r="E12" s="25">
        <f>AVERAGE(E6:E11)</f>
        <v>5.5166666666666666</v>
      </c>
      <c r="F12" s="25"/>
      <c r="G12" s="7">
        <v>0.35069444444444442</v>
      </c>
      <c r="H12" s="3" t="s">
        <v>126</v>
      </c>
      <c r="I12" s="1">
        <v>8</v>
      </c>
      <c r="J12" s="1">
        <v>6369</v>
      </c>
      <c r="K12" s="1">
        <v>2800</v>
      </c>
      <c r="L12" s="2">
        <v>91.06</v>
      </c>
      <c r="M12" s="2">
        <v>79.16</v>
      </c>
      <c r="N12" s="137">
        <f t="shared" si="0"/>
        <v>86.931693388974296</v>
      </c>
      <c r="O12" s="155" t="s">
        <v>66</v>
      </c>
      <c r="P12" s="156"/>
      <c r="Q12" s="156"/>
      <c r="R12" s="157"/>
      <c r="S12" s="9" t="s">
        <v>18</v>
      </c>
      <c r="T12" s="68">
        <v>7.2</v>
      </c>
      <c r="U12" s="9" t="s">
        <v>18</v>
      </c>
      <c r="V12" s="68">
        <v>6.4</v>
      </c>
      <c r="W12" s="9" t="s">
        <v>18</v>
      </c>
      <c r="X12" s="68">
        <v>6.1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0.36458333333333331</v>
      </c>
      <c r="H13" s="3" t="s">
        <v>126</v>
      </c>
      <c r="I13" s="3">
        <v>6</v>
      </c>
      <c r="J13" s="3">
        <v>6370</v>
      </c>
      <c r="K13" s="3">
        <v>1200</v>
      </c>
      <c r="L13" s="8">
        <v>91.12</v>
      </c>
      <c r="M13" s="2">
        <v>78</v>
      </c>
      <c r="N13" s="137">
        <f t="shared" si="0"/>
        <v>85.601404741000877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6.9</v>
      </c>
      <c r="W13" s="9" t="s">
        <v>30</v>
      </c>
      <c r="X13" s="68">
        <v>5.8</v>
      </c>
      <c r="Y13" s="47"/>
    </row>
    <row r="14" spans="1:25" ht="15">
      <c r="A14" s="73" t="s">
        <v>46</v>
      </c>
      <c r="B14" s="2">
        <v>18.329999999999998</v>
      </c>
      <c r="C14" s="2">
        <v>16.399999999999999</v>
      </c>
      <c r="D14" s="26">
        <f t="shared" ref="D14:D78" si="5">IF(B14&gt;0,C14/B14*100,0)</f>
        <v>89.470812875068191</v>
      </c>
      <c r="E14" s="2">
        <v>5.3</v>
      </c>
      <c r="F14" s="97"/>
      <c r="G14" s="7" t="s">
        <v>130</v>
      </c>
      <c r="H14" s="3" t="s">
        <v>126</v>
      </c>
      <c r="I14" s="3">
        <v>4</v>
      </c>
      <c r="J14" s="3">
        <v>6371</v>
      </c>
      <c r="K14" s="3">
        <v>900</v>
      </c>
      <c r="L14" s="8">
        <v>91.26</v>
      </c>
      <c r="M14" s="2">
        <v>78.2</v>
      </c>
      <c r="N14" s="137">
        <f t="shared" si="0"/>
        <v>85.689239535393384</v>
      </c>
      <c r="O14" s="9" t="s">
        <v>114</v>
      </c>
      <c r="P14" s="5">
        <v>73.62</v>
      </c>
      <c r="Q14" s="5">
        <v>52.62</v>
      </c>
      <c r="R14" s="137">
        <f t="shared" ref="R14:R17" si="6">IF(P14&gt;0,Q14/P14*100,0)</f>
        <v>71.475142624286875</v>
      </c>
      <c r="S14" s="9" t="s">
        <v>56</v>
      </c>
      <c r="T14" s="68">
        <v>7.1</v>
      </c>
      <c r="U14" s="9" t="s">
        <v>56</v>
      </c>
      <c r="V14" s="68">
        <v>7.1</v>
      </c>
      <c r="W14" s="9" t="s">
        <v>56</v>
      </c>
      <c r="X14" s="68">
        <v>6</v>
      </c>
      <c r="Y14" s="47"/>
    </row>
    <row r="15" spans="1:25" ht="15">
      <c r="A15" s="73" t="s">
        <v>47</v>
      </c>
      <c r="B15" s="2">
        <v>18.25</v>
      </c>
      <c r="C15" s="2">
        <v>16.43</v>
      </c>
      <c r="D15" s="26">
        <f t="shared" si="5"/>
        <v>90.027397260273972</v>
      </c>
      <c r="E15" s="2">
        <v>5.4</v>
      </c>
      <c r="F15" s="97"/>
      <c r="G15" s="7" t="s">
        <v>132</v>
      </c>
      <c r="H15" s="3" t="s">
        <v>126</v>
      </c>
      <c r="I15" s="3">
        <v>7</v>
      </c>
      <c r="J15" s="3">
        <v>6372</v>
      </c>
      <c r="K15" s="3">
        <v>1800</v>
      </c>
      <c r="L15" s="8">
        <v>90.74</v>
      </c>
      <c r="M15" s="2">
        <v>79.400000000000006</v>
      </c>
      <c r="N15" s="137">
        <f t="shared" si="0"/>
        <v>87.502755124531646</v>
      </c>
      <c r="O15" s="119" t="s">
        <v>115</v>
      </c>
      <c r="P15" s="5">
        <v>75.680000000000007</v>
      </c>
      <c r="Q15" s="5">
        <v>54.46</v>
      </c>
      <c r="R15" s="137">
        <f t="shared" si="6"/>
        <v>71.960887949260027</v>
      </c>
      <c r="S15" s="9" t="s">
        <v>19</v>
      </c>
      <c r="T15" s="68">
        <v>7.3</v>
      </c>
      <c r="U15" s="9" t="s">
        <v>19</v>
      </c>
      <c r="V15" s="68">
        <v>7</v>
      </c>
      <c r="W15" s="9" t="s">
        <v>19</v>
      </c>
      <c r="X15" s="68">
        <v>6.2</v>
      </c>
      <c r="Y15" s="47"/>
    </row>
    <row r="16" spans="1:25" ht="15">
      <c r="A16" s="73" t="s">
        <v>48</v>
      </c>
      <c r="B16" s="2">
        <v>18.53</v>
      </c>
      <c r="C16" s="2">
        <v>16.41</v>
      </c>
      <c r="D16" s="26">
        <f t="shared" si="5"/>
        <v>88.559093362115476</v>
      </c>
      <c r="E16" s="2">
        <v>5.0999999999999996</v>
      </c>
      <c r="F16" s="97"/>
      <c r="G16" s="7" t="s">
        <v>133</v>
      </c>
      <c r="H16" s="3" t="s">
        <v>126</v>
      </c>
      <c r="I16" s="3">
        <v>2</v>
      </c>
      <c r="J16" s="3">
        <v>6373</v>
      </c>
      <c r="K16" s="3">
        <v>900</v>
      </c>
      <c r="L16" s="8">
        <v>90.44</v>
      </c>
      <c r="M16" s="2">
        <v>77.84</v>
      </c>
      <c r="N16" s="137">
        <f t="shared" si="0"/>
        <v>86.068111455108365</v>
      </c>
      <c r="O16" s="9" t="s">
        <v>116</v>
      </c>
      <c r="P16" s="5">
        <v>73.2</v>
      </c>
      <c r="Q16" s="5">
        <v>52.38</v>
      </c>
      <c r="R16" s="137">
        <f t="shared" si="6"/>
        <v>71.557377049180332</v>
      </c>
      <c r="S16" s="9" t="s">
        <v>42</v>
      </c>
      <c r="T16" s="68">
        <v>7.3</v>
      </c>
      <c r="U16" s="9" t="s">
        <v>42</v>
      </c>
      <c r="V16" s="68">
        <v>7.1</v>
      </c>
      <c r="W16" s="9" t="s">
        <v>42</v>
      </c>
      <c r="X16" s="68">
        <v>6.2</v>
      </c>
      <c r="Y16" s="47"/>
    </row>
    <row r="17" spans="1:25" ht="15">
      <c r="A17" s="73" t="s">
        <v>49</v>
      </c>
      <c r="B17" s="2">
        <v>18.100000000000001</v>
      </c>
      <c r="C17" s="2">
        <v>15.94</v>
      </c>
      <c r="D17" s="26">
        <f t="shared" si="5"/>
        <v>88.06629834254143</v>
      </c>
      <c r="E17" s="2">
        <v>5.2</v>
      </c>
      <c r="F17" s="97"/>
      <c r="G17" s="7">
        <v>0.43402777777777773</v>
      </c>
      <c r="H17" s="3" t="s">
        <v>126</v>
      </c>
      <c r="I17" s="3">
        <v>8</v>
      </c>
      <c r="J17" s="3">
        <v>6374</v>
      </c>
      <c r="K17" s="3">
        <v>2800</v>
      </c>
      <c r="L17" s="8">
        <v>90.76</v>
      </c>
      <c r="M17" s="2">
        <v>79.319999999999993</v>
      </c>
      <c r="N17" s="137">
        <f t="shared" si="0"/>
        <v>87.395328338475082</v>
      </c>
      <c r="O17" s="9" t="s">
        <v>117</v>
      </c>
      <c r="P17" s="5">
        <v>73.760000000000005</v>
      </c>
      <c r="Q17" s="5">
        <v>51.76</v>
      </c>
      <c r="R17" s="137">
        <f t="shared" si="6"/>
        <v>70.173535791757047</v>
      </c>
      <c r="S17" s="99" t="s">
        <v>20</v>
      </c>
      <c r="T17" s="68">
        <v>7.3</v>
      </c>
      <c r="U17" s="9" t="s">
        <v>20</v>
      </c>
      <c r="V17" s="68">
        <v>7.2</v>
      </c>
      <c r="W17" s="9" t="s">
        <v>20</v>
      </c>
      <c r="X17" s="68">
        <v>6.3</v>
      </c>
      <c r="Y17" s="47"/>
    </row>
    <row r="18" spans="1:25" ht="15.75">
      <c r="A18" s="73" t="s">
        <v>50</v>
      </c>
      <c r="B18" s="2">
        <v>18.2</v>
      </c>
      <c r="C18" s="2">
        <v>15.88</v>
      </c>
      <c r="D18" s="26">
        <f t="shared" si="5"/>
        <v>87.25274725274727</v>
      </c>
      <c r="E18" s="2">
        <v>5.2</v>
      </c>
      <c r="F18" s="97"/>
      <c r="G18" s="7">
        <v>0.44444444444444442</v>
      </c>
      <c r="H18" s="3" t="s">
        <v>126</v>
      </c>
      <c r="I18" s="3">
        <v>3</v>
      </c>
      <c r="J18" s="3">
        <v>6375</v>
      </c>
      <c r="K18" s="3">
        <v>900</v>
      </c>
      <c r="L18" s="8">
        <v>92.1</v>
      </c>
      <c r="M18" s="2">
        <v>79.12</v>
      </c>
      <c r="N18" s="137">
        <f t="shared" si="0"/>
        <v>85.90662323561348</v>
      </c>
      <c r="O18" s="28" t="s">
        <v>4</v>
      </c>
      <c r="P18" s="25">
        <f t="shared" ref="P18" si="7">AVERAGE(P12:P17)</f>
        <v>74.064999999999998</v>
      </c>
      <c r="Q18" s="25">
        <f t="shared" ref="Q18" si="8">AVERAGE(Q12:Q17)</f>
        <v>52.805</v>
      </c>
      <c r="R18" s="137">
        <f t="shared" ref="R18" si="9">IF(P18&gt;0,Q18/P18*100,0)</f>
        <v>71.295483696752854</v>
      </c>
      <c r="S18" s="99" t="s">
        <v>21</v>
      </c>
      <c r="T18" s="68">
        <v>7.7</v>
      </c>
      <c r="U18" s="9" t="s">
        <v>21</v>
      </c>
      <c r="V18" s="68">
        <v>7.2</v>
      </c>
      <c r="W18" s="9" t="s">
        <v>21</v>
      </c>
      <c r="X18" s="68">
        <v>6.5</v>
      </c>
      <c r="Y18" s="47"/>
    </row>
    <row r="19" spans="1:25" ht="15">
      <c r="A19" s="73" t="s">
        <v>51</v>
      </c>
      <c r="B19" s="2">
        <v>18.14</v>
      </c>
      <c r="C19" s="2">
        <v>16.02</v>
      </c>
      <c r="D19" s="26">
        <f t="shared" si="5"/>
        <v>88.313120176405718</v>
      </c>
      <c r="E19" s="2">
        <v>5</v>
      </c>
      <c r="F19" s="97"/>
      <c r="G19" s="7">
        <v>0.44791666666666669</v>
      </c>
      <c r="H19" s="3" t="s">
        <v>126</v>
      </c>
      <c r="I19" s="4">
        <v>6</v>
      </c>
      <c r="J19" s="4">
        <v>6376</v>
      </c>
      <c r="K19" s="4">
        <v>1200</v>
      </c>
      <c r="L19" s="5">
        <v>90.96</v>
      </c>
      <c r="M19" s="2">
        <v>78.64</v>
      </c>
      <c r="N19" s="137">
        <f t="shared" si="0"/>
        <v>86.45558487247142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7.3</v>
      </c>
      <c r="W19" s="9" t="s">
        <v>57</v>
      </c>
      <c r="X19" s="68">
        <v>6.5</v>
      </c>
      <c r="Y19" s="47"/>
    </row>
    <row r="20" spans="1:25" ht="15.75">
      <c r="A20" s="24" t="s">
        <v>4</v>
      </c>
      <c r="B20" s="25">
        <f>AVERAGE(B14:B19)</f>
        <v>18.258333333333336</v>
      </c>
      <c r="C20" s="25">
        <f>AVERAGE(C14:C19)</f>
        <v>16.179999999999996</v>
      </c>
      <c r="D20" s="26">
        <f t="shared" si="5"/>
        <v>88.61706983112731</v>
      </c>
      <c r="E20" s="25">
        <f>AVERAGE(E14:E19)</f>
        <v>5.2</v>
      </c>
      <c r="F20" s="25"/>
      <c r="G20" s="7" t="s">
        <v>134</v>
      </c>
      <c r="H20" s="3" t="s">
        <v>126</v>
      </c>
      <c r="I20" s="3">
        <v>7</v>
      </c>
      <c r="J20" s="3">
        <v>6377</v>
      </c>
      <c r="K20" s="3">
        <v>1800</v>
      </c>
      <c r="L20" s="8">
        <v>90.6</v>
      </c>
      <c r="M20" s="2">
        <v>86.04</v>
      </c>
      <c r="N20" s="137">
        <f t="shared" si="0"/>
        <v>94.966887417218558</v>
      </c>
      <c r="O20" s="155" t="s">
        <v>102</v>
      </c>
      <c r="P20" s="156"/>
      <c r="Q20" s="156"/>
      <c r="R20" s="157"/>
      <c r="S20" s="99" t="s">
        <v>22</v>
      </c>
      <c r="T20" s="68">
        <v>7.4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126</v>
      </c>
      <c r="I21" s="3">
        <v>4</v>
      </c>
      <c r="J21" s="3">
        <v>6378</v>
      </c>
      <c r="K21" s="3">
        <v>900</v>
      </c>
      <c r="L21" s="8">
        <v>92.04</v>
      </c>
      <c r="M21" s="2">
        <v>79.040000000000006</v>
      </c>
      <c r="N21" s="137">
        <f t="shared" si="0"/>
        <v>85.875706214689259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5">
      <c r="A22" s="73" t="s">
        <v>46</v>
      </c>
      <c r="B22" s="2">
        <v>13.18</v>
      </c>
      <c r="C22" s="2">
        <v>11.68</v>
      </c>
      <c r="D22" s="26">
        <f t="shared" si="5"/>
        <v>88.619119878603954</v>
      </c>
      <c r="E22" s="2">
        <v>6</v>
      </c>
      <c r="F22" s="97"/>
      <c r="G22" s="7" t="s">
        <v>135</v>
      </c>
      <c r="H22" s="3" t="s">
        <v>126</v>
      </c>
      <c r="I22" s="3">
        <v>2</v>
      </c>
      <c r="J22" s="3">
        <v>6379</v>
      </c>
      <c r="K22" s="3">
        <v>900</v>
      </c>
      <c r="L22" s="8">
        <v>91.92</v>
      </c>
      <c r="M22" s="2">
        <v>79.8</v>
      </c>
      <c r="N22" s="137">
        <f t="shared" si="0"/>
        <v>86.814621409921671</v>
      </c>
      <c r="O22" s="9" t="s">
        <v>114</v>
      </c>
      <c r="P22" s="8">
        <v>70.959999999999994</v>
      </c>
      <c r="Q22" s="8">
        <v>37.22</v>
      </c>
      <c r="R22" s="137">
        <f t="shared" ref="R22:R25" si="10">IF(P22&gt;0,Q22/P22*100,0)</f>
        <v>52.452085682074411</v>
      </c>
      <c r="S22" s="9" t="s">
        <v>27</v>
      </c>
      <c r="T22" s="68">
        <v>7.6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5">
      <c r="A23" s="73" t="s">
        <v>47</v>
      </c>
      <c r="B23" s="2">
        <v>12.8</v>
      </c>
      <c r="C23" s="2">
        <v>11.45</v>
      </c>
      <c r="D23" s="26">
        <f t="shared" si="5"/>
        <v>89.453124999999986</v>
      </c>
      <c r="E23" s="2">
        <v>6</v>
      </c>
      <c r="F23" s="97"/>
      <c r="G23" s="7" t="s">
        <v>136</v>
      </c>
      <c r="H23" s="3" t="s">
        <v>126</v>
      </c>
      <c r="I23" s="3">
        <v>8</v>
      </c>
      <c r="J23" s="3">
        <v>6380</v>
      </c>
      <c r="K23" s="3">
        <v>2800</v>
      </c>
      <c r="L23" s="8">
        <v>92.14</v>
      </c>
      <c r="M23" s="2">
        <v>80.56</v>
      </c>
      <c r="N23" s="137">
        <f t="shared" si="0"/>
        <v>87.432168439331463</v>
      </c>
      <c r="O23" s="119" t="s">
        <v>115</v>
      </c>
      <c r="P23" s="8">
        <v>70.3</v>
      </c>
      <c r="Q23" s="8">
        <v>38.619999999999997</v>
      </c>
      <c r="R23" s="137">
        <f t="shared" si="10"/>
        <v>54.935988620199147</v>
      </c>
      <c r="S23" s="9" t="s">
        <v>28</v>
      </c>
      <c r="T23" s="68">
        <v>7.3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5">
      <c r="A24" s="73" t="s">
        <v>48</v>
      </c>
      <c r="B24" s="2">
        <v>12.7</v>
      </c>
      <c r="C24" s="2">
        <v>11.07</v>
      </c>
      <c r="D24" s="26">
        <f t="shared" si="5"/>
        <v>87.165354330708666</v>
      </c>
      <c r="E24" s="2">
        <v>6</v>
      </c>
      <c r="F24" s="97"/>
      <c r="G24" s="7" t="s">
        <v>137</v>
      </c>
      <c r="H24" s="3" t="s">
        <v>126</v>
      </c>
      <c r="I24" s="3">
        <v>6</v>
      </c>
      <c r="J24" s="3">
        <v>6381</v>
      </c>
      <c r="K24" s="3">
        <v>1100</v>
      </c>
      <c r="L24" s="8">
        <v>91.76</v>
      </c>
      <c r="M24" s="2">
        <v>78.44</v>
      </c>
      <c r="N24" s="137">
        <f t="shared" si="0"/>
        <v>85.483870967741922</v>
      </c>
      <c r="O24" s="9" t="s">
        <v>116</v>
      </c>
      <c r="P24" s="8">
        <v>68.86</v>
      </c>
      <c r="Q24" s="8">
        <v>36.42</v>
      </c>
      <c r="R24" s="137">
        <f>IF(P24&gt;0,Q24/P24*100,0)</f>
        <v>52.889921580017429</v>
      </c>
      <c r="S24" s="9" t="s">
        <v>29</v>
      </c>
      <c r="T24" s="68">
        <v>7.1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5">
      <c r="A25" s="73" t="s">
        <v>49</v>
      </c>
      <c r="B25" s="2">
        <v>13.14</v>
      </c>
      <c r="C25" s="2">
        <v>11.48</v>
      </c>
      <c r="D25" s="26">
        <f t="shared" si="5"/>
        <v>87.36681887366818</v>
      </c>
      <c r="E25" s="2">
        <v>6.2</v>
      </c>
      <c r="F25" s="97"/>
      <c r="G25" s="7" t="s">
        <v>139</v>
      </c>
      <c r="H25" s="3" t="s">
        <v>126</v>
      </c>
      <c r="I25" s="3">
        <v>3</v>
      </c>
      <c r="J25" s="3">
        <v>6382</v>
      </c>
      <c r="K25" s="3">
        <v>900</v>
      </c>
      <c r="L25" s="8">
        <v>91.56</v>
      </c>
      <c r="M25" s="2">
        <v>76.760000000000005</v>
      </c>
      <c r="N25" s="137">
        <f t="shared" si="0"/>
        <v>83.835736129314114</v>
      </c>
      <c r="O25" s="9" t="s">
        <v>117</v>
      </c>
      <c r="P25" s="8">
        <v>69.680000000000007</v>
      </c>
      <c r="Q25" s="8">
        <v>36.32</v>
      </c>
      <c r="R25" s="137">
        <f t="shared" si="10"/>
        <v>52.123995407577496</v>
      </c>
      <c r="S25" s="9" t="s">
        <v>63</v>
      </c>
      <c r="T25" s="68">
        <v>7.4</v>
      </c>
      <c r="U25" s="9" t="s">
        <v>63</v>
      </c>
      <c r="V25" s="68">
        <v>7.2</v>
      </c>
      <c r="W25" s="9" t="s">
        <v>63</v>
      </c>
      <c r="X25" s="68">
        <v>6.4</v>
      </c>
      <c r="Y25" s="47"/>
    </row>
    <row r="26" spans="1:25" ht="15.75">
      <c r="A26" s="73" t="s">
        <v>50</v>
      </c>
      <c r="B26" s="2">
        <v>12.95</v>
      </c>
      <c r="C26" s="2">
        <v>11.24</v>
      </c>
      <c r="D26" s="26">
        <f t="shared" si="5"/>
        <v>86.795366795366803</v>
      </c>
      <c r="E26" s="2">
        <v>5.8</v>
      </c>
      <c r="F26" s="97"/>
      <c r="G26" s="7" t="s">
        <v>140</v>
      </c>
      <c r="H26" s="3" t="s">
        <v>126</v>
      </c>
      <c r="I26" s="3">
        <v>7</v>
      </c>
      <c r="J26" s="3">
        <v>6383</v>
      </c>
      <c r="K26" s="3">
        <v>1800</v>
      </c>
      <c r="L26" s="8">
        <v>91</v>
      </c>
      <c r="M26" s="2">
        <v>79.88</v>
      </c>
      <c r="N26" s="137">
        <f t="shared" si="0"/>
        <v>87.780219780219767</v>
      </c>
      <c r="O26" s="28" t="s">
        <v>4</v>
      </c>
      <c r="P26" s="25">
        <f t="shared" ref="P26" si="11">AVERAGE(P20:P25)</f>
        <v>69.95</v>
      </c>
      <c r="Q26" s="25">
        <f t="shared" ref="Q26" si="12">AVERAGE(Q20:Q25)</f>
        <v>37.145000000000003</v>
      </c>
      <c r="R26" s="137">
        <f>IF(P26&gt;0,Q26/P26*100,0)</f>
        <v>53.102215868477487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5">
      <c r="A27" s="73" t="s">
        <v>51</v>
      </c>
      <c r="B27" s="2">
        <v>13.35</v>
      </c>
      <c r="C27" s="2">
        <v>11.37</v>
      </c>
      <c r="D27" s="26">
        <f t="shared" si="5"/>
        <v>85.168539325842701</v>
      </c>
      <c r="E27" s="2">
        <v>5.7</v>
      </c>
      <c r="F27" s="97"/>
      <c r="G27" s="7" t="s">
        <v>143</v>
      </c>
      <c r="H27" s="3" t="s">
        <v>126</v>
      </c>
      <c r="I27" s="3">
        <v>2</v>
      </c>
      <c r="J27" s="3">
        <v>6384</v>
      </c>
      <c r="K27" s="3">
        <v>900</v>
      </c>
      <c r="L27" s="2">
        <v>91.94</v>
      </c>
      <c r="M27" s="2">
        <v>77.92</v>
      </c>
      <c r="N27" s="137">
        <f t="shared" si="0"/>
        <v>84.750924515988686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7.3</v>
      </c>
      <c r="W27" s="9" t="s">
        <v>32</v>
      </c>
      <c r="X27" s="68">
        <v>6.5</v>
      </c>
      <c r="Y27" s="47"/>
    </row>
    <row r="28" spans="1:25" ht="15.75">
      <c r="A28" s="24" t="s">
        <v>4</v>
      </c>
      <c r="B28" s="25">
        <f>AVERAGE(B22:B27)</f>
        <v>13.019999999999998</v>
      </c>
      <c r="C28" s="25">
        <f>AVERAGE(C22:C27)</f>
        <v>11.381666666666668</v>
      </c>
      <c r="D28" s="26">
        <f t="shared" si="5"/>
        <v>87.416794674859204</v>
      </c>
      <c r="E28" s="25">
        <f>AVERAGE(E22:E27)</f>
        <v>5.95</v>
      </c>
      <c r="F28" s="25"/>
      <c r="G28" s="7" t="s">
        <v>146</v>
      </c>
      <c r="H28" s="3" t="s">
        <v>126</v>
      </c>
      <c r="I28" s="3">
        <v>4</v>
      </c>
      <c r="J28" s="3">
        <v>6385</v>
      </c>
      <c r="K28" s="3">
        <v>900</v>
      </c>
      <c r="L28" s="8">
        <v>91.72</v>
      </c>
      <c r="M28" s="2">
        <v>79.2</v>
      </c>
      <c r="N28" s="137">
        <f t="shared" si="0"/>
        <v>86.349760139555173</v>
      </c>
      <c r="O28" s="159" t="s">
        <v>67</v>
      </c>
      <c r="P28" s="160"/>
      <c r="Q28" s="160"/>
      <c r="R28" s="161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6.5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147</v>
      </c>
      <c r="H29" s="3" t="s">
        <v>126</v>
      </c>
      <c r="I29" s="3">
        <v>7</v>
      </c>
      <c r="J29" s="3">
        <v>6386</v>
      </c>
      <c r="K29" s="75">
        <v>1800</v>
      </c>
      <c r="L29" s="76">
        <v>91.14</v>
      </c>
      <c r="M29" s="2">
        <v>78.48</v>
      </c>
      <c r="N29" s="137">
        <f t="shared" si="0"/>
        <v>86.109282422646487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7.2</v>
      </c>
      <c r="W29" s="9" t="s">
        <v>34</v>
      </c>
      <c r="X29" s="68">
        <v>6.4</v>
      </c>
      <c r="Y29" s="47"/>
    </row>
    <row r="30" spans="1:25" ht="15.75">
      <c r="A30" s="73" t="s">
        <v>46</v>
      </c>
      <c r="B30" s="2">
        <v>3.3</v>
      </c>
      <c r="C30" s="2">
        <v>2.48</v>
      </c>
      <c r="D30" s="26">
        <f t="shared" si="5"/>
        <v>75.151515151515156</v>
      </c>
      <c r="E30" s="2">
        <v>5.8</v>
      </c>
      <c r="F30" s="97"/>
      <c r="G30" s="7" t="s">
        <v>148</v>
      </c>
      <c r="H30" s="3" t="s">
        <v>126</v>
      </c>
      <c r="I30" s="3">
        <v>3</v>
      </c>
      <c r="J30" s="3">
        <v>6387</v>
      </c>
      <c r="K30" s="3">
        <v>900</v>
      </c>
      <c r="L30" s="2">
        <v>92</v>
      </c>
      <c r="M30" s="2">
        <v>78.52</v>
      </c>
      <c r="N30" s="137">
        <f t="shared" si="0"/>
        <v>85.347826086956516</v>
      </c>
      <c r="O30" s="54" t="s">
        <v>14</v>
      </c>
      <c r="P30" s="2">
        <v>82.56</v>
      </c>
      <c r="Q30" s="2">
        <v>29.68</v>
      </c>
      <c r="R30" s="137">
        <f t="shared" ref="R30:R35" si="13">IF(P30&gt;0,Q30/P30*100,0)</f>
        <v>35.949612403100772</v>
      </c>
      <c r="S30" s="28" t="s">
        <v>4</v>
      </c>
      <c r="T30" s="25">
        <f>AVERAGE(T6:T29)</f>
        <v>7.2874999999999988</v>
      </c>
      <c r="U30" s="28" t="s">
        <v>4</v>
      </c>
      <c r="V30" s="25">
        <f>AVERAGE(V6:V29)</f>
        <v>7.0874999999999977</v>
      </c>
      <c r="W30" s="28" t="s">
        <v>4</v>
      </c>
      <c r="X30" s="25">
        <f>AVERAGE(X6:X29)</f>
        <v>6.3208333333333355</v>
      </c>
      <c r="Y30" s="47"/>
    </row>
    <row r="31" spans="1:25" ht="15">
      <c r="A31" s="73" t="s">
        <v>47</v>
      </c>
      <c r="B31" s="2">
        <v>3.43</v>
      </c>
      <c r="C31" s="2">
        <v>2.48</v>
      </c>
      <c r="D31" s="26">
        <f t="shared" si="5"/>
        <v>72.303206997084544</v>
      </c>
      <c r="E31" s="2">
        <v>5.3</v>
      </c>
      <c r="F31" s="97"/>
      <c r="G31" s="7" t="s">
        <v>150</v>
      </c>
      <c r="H31" s="3" t="s">
        <v>126</v>
      </c>
      <c r="I31" s="3">
        <v>3</v>
      </c>
      <c r="J31" s="3">
        <v>6388</v>
      </c>
      <c r="K31" s="3">
        <v>900</v>
      </c>
      <c r="L31" s="8">
        <v>92</v>
      </c>
      <c r="M31" s="2">
        <v>77.92</v>
      </c>
      <c r="N31" s="137">
        <f t="shared" si="0"/>
        <v>84.695652173913047</v>
      </c>
      <c r="O31" s="54" t="s">
        <v>15</v>
      </c>
      <c r="P31" s="2">
        <v>83.94</v>
      </c>
      <c r="Q31" s="2">
        <v>30.28</v>
      </c>
      <c r="R31" s="137">
        <f t="shared" si="13"/>
        <v>36.073385751727429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.75">
      <c r="A32" s="73" t="s">
        <v>48</v>
      </c>
      <c r="B32" s="2">
        <v>3.1</v>
      </c>
      <c r="C32" s="2">
        <v>2.29</v>
      </c>
      <c r="D32" s="26">
        <f t="shared" si="5"/>
        <v>73.870967741935473</v>
      </c>
      <c r="E32" s="2">
        <v>5.8</v>
      </c>
      <c r="F32" s="97"/>
      <c r="G32" s="7" t="s">
        <v>151</v>
      </c>
      <c r="H32" s="3" t="s">
        <v>126</v>
      </c>
      <c r="I32" s="3">
        <v>2</v>
      </c>
      <c r="J32" s="3">
        <v>6389</v>
      </c>
      <c r="K32" s="75">
        <v>900</v>
      </c>
      <c r="L32" s="76">
        <v>91.88</v>
      </c>
      <c r="M32" s="2">
        <v>78.44</v>
      </c>
      <c r="N32" s="137">
        <f t="shared" si="0"/>
        <v>85.372224640835867</v>
      </c>
      <c r="O32" s="54" t="s">
        <v>62</v>
      </c>
      <c r="P32" s="2">
        <v>83</v>
      </c>
      <c r="Q32" s="2">
        <v>30</v>
      </c>
      <c r="R32" s="137">
        <f t="shared" si="13"/>
        <v>36.144578313253014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4.5999999999999996</v>
      </c>
      <c r="C33" s="2">
        <v>3.45</v>
      </c>
      <c r="D33" s="26">
        <f t="shared" si="5"/>
        <v>75.000000000000014</v>
      </c>
      <c r="E33" s="2">
        <v>5.3</v>
      </c>
      <c r="F33" s="97"/>
      <c r="G33" s="7" t="s">
        <v>152</v>
      </c>
      <c r="H33" s="22" t="s">
        <v>126</v>
      </c>
      <c r="I33" s="22">
        <v>6</v>
      </c>
      <c r="J33" s="22">
        <v>6390</v>
      </c>
      <c r="K33" s="22">
        <v>1100</v>
      </c>
      <c r="L33" s="23">
        <v>91.56</v>
      </c>
      <c r="M33" s="2">
        <v>77.88</v>
      </c>
      <c r="N33" s="137">
        <f t="shared" si="0"/>
        <v>85.058977719528173</v>
      </c>
      <c r="O33" s="72" t="s">
        <v>13</v>
      </c>
      <c r="P33" s="2">
        <v>84.12</v>
      </c>
      <c r="Q33" s="2">
        <v>30.92</v>
      </c>
      <c r="R33" s="137">
        <f t="shared" si="13"/>
        <v>36.757013789824065</v>
      </c>
      <c r="S33" s="9" t="s">
        <v>24</v>
      </c>
      <c r="T33" s="68">
        <v>8.6999999999999993</v>
      </c>
      <c r="U33" s="9" t="s">
        <v>24</v>
      </c>
      <c r="V33" s="68">
        <v>8.3000000000000007</v>
      </c>
      <c r="W33" s="12" t="s">
        <v>24</v>
      </c>
      <c r="X33" s="81">
        <v>7.6</v>
      </c>
      <c r="Y33" s="47"/>
    </row>
    <row r="34" spans="1:25" ht="15">
      <c r="A34" s="73" t="s">
        <v>50</v>
      </c>
      <c r="B34" s="2">
        <v>3.78</v>
      </c>
      <c r="C34" s="2">
        <v>2.78</v>
      </c>
      <c r="D34" s="26">
        <f t="shared" si="5"/>
        <v>73.544973544973544</v>
      </c>
      <c r="E34" s="2">
        <v>5.5</v>
      </c>
      <c r="F34" s="97"/>
      <c r="G34" s="7" t="s">
        <v>153</v>
      </c>
      <c r="H34" s="22" t="s">
        <v>126</v>
      </c>
      <c r="I34" s="22">
        <v>4</v>
      </c>
      <c r="J34" s="22">
        <v>6391</v>
      </c>
      <c r="K34" s="22">
        <v>900</v>
      </c>
      <c r="L34" s="23">
        <v>91.62</v>
      </c>
      <c r="M34" s="2">
        <v>78.44</v>
      </c>
      <c r="N34" s="137">
        <f t="shared" si="0"/>
        <v>85.614494651822739</v>
      </c>
      <c r="O34" s="54" t="s">
        <v>16</v>
      </c>
      <c r="P34" s="2">
        <v>84.62</v>
      </c>
      <c r="Q34" s="2">
        <v>30.36</v>
      </c>
      <c r="R34" s="137">
        <f t="shared" si="13"/>
        <v>35.878043015835495</v>
      </c>
      <c r="S34" s="9" t="s">
        <v>25</v>
      </c>
      <c r="T34" s="68">
        <v>8.5</v>
      </c>
      <c r="U34" s="9" t="s">
        <v>25</v>
      </c>
      <c r="V34" s="68">
        <v>8.4</v>
      </c>
      <c r="W34" s="12" t="s">
        <v>25</v>
      </c>
      <c r="X34" s="81">
        <v>7.4</v>
      </c>
      <c r="Y34" s="47"/>
    </row>
    <row r="35" spans="1:25" ht="15">
      <c r="A35" s="73" t="s">
        <v>51</v>
      </c>
      <c r="B35" s="2">
        <v>3.45</v>
      </c>
      <c r="C35" s="2">
        <v>2.58</v>
      </c>
      <c r="D35" s="26">
        <f t="shared" si="5"/>
        <v>74.782608695652172</v>
      </c>
      <c r="E35" s="2">
        <v>5.5</v>
      </c>
      <c r="F35" s="97"/>
      <c r="G35" s="7" t="s">
        <v>154</v>
      </c>
      <c r="H35" s="22" t="s">
        <v>126</v>
      </c>
      <c r="I35" s="22">
        <v>8</v>
      </c>
      <c r="J35" s="22">
        <v>6392</v>
      </c>
      <c r="K35" s="22">
        <v>2800</v>
      </c>
      <c r="L35" s="23">
        <v>92.06</v>
      </c>
      <c r="M35" s="2">
        <v>79.92</v>
      </c>
      <c r="N35" s="137">
        <f t="shared" si="0"/>
        <v>86.812948077340863</v>
      </c>
      <c r="O35" s="54" t="s">
        <v>61</v>
      </c>
      <c r="P35" s="2">
        <v>83.96</v>
      </c>
      <c r="Q35" s="2">
        <v>30.68</v>
      </c>
      <c r="R35" s="137">
        <f t="shared" si="13"/>
        <v>36.541210100047643</v>
      </c>
      <c r="S35" s="9" t="s">
        <v>26</v>
      </c>
      <c r="T35" s="68">
        <v>8.6999999999999993</v>
      </c>
      <c r="U35" s="9" t="s">
        <v>26</v>
      </c>
      <c r="V35" s="68">
        <v>8.4</v>
      </c>
      <c r="W35" s="12" t="s">
        <v>26</v>
      </c>
      <c r="X35" s="81">
        <v>7.3</v>
      </c>
      <c r="Y35" s="47"/>
    </row>
    <row r="36" spans="1:25" ht="15.75">
      <c r="A36" s="24" t="s">
        <v>4</v>
      </c>
      <c r="B36" s="25">
        <f>AVERAGE(B30:B35)</f>
        <v>3.61</v>
      </c>
      <c r="C36" s="25">
        <f>AVERAGE(C30:C35)</f>
        <v>2.6766666666666663</v>
      </c>
      <c r="D36" s="26">
        <f t="shared" si="5"/>
        <v>74.145891043397967</v>
      </c>
      <c r="E36" s="25">
        <f>AVERAGE(E30:E35)</f>
        <v>5.5333333333333341</v>
      </c>
      <c r="F36" s="27"/>
      <c r="G36" s="7" t="s">
        <v>156</v>
      </c>
      <c r="H36" s="22" t="s">
        <v>126</v>
      </c>
      <c r="I36" s="22">
        <v>3</v>
      </c>
      <c r="J36" s="22">
        <v>6393</v>
      </c>
      <c r="K36" s="22">
        <v>900</v>
      </c>
      <c r="L36" s="23">
        <v>91.28</v>
      </c>
      <c r="M36" s="2">
        <v>78.84</v>
      </c>
      <c r="N36" s="137">
        <f t="shared" si="0"/>
        <v>86.371603856266432</v>
      </c>
      <c r="O36" s="28" t="s">
        <v>4</v>
      </c>
      <c r="P36" s="25">
        <f t="shared" ref="P36" si="14">AVERAGE(P30:P35)</f>
        <v>83.7</v>
      </c>
      <c r="Q36" s="25">
        <f t="shared" ref="Q36" si="15">AVERAGE(Q30:Q35)</f>
        <v>30.320000000000004</v>
      </c>
      <c r="R36" s="137">
        <f>IF(P36&gt;0,Q36/P36*100,0)</f>
        <v>36.224611708482676</v>
      </c>
      <c r="S36" s="9" t="s">
        <v>39</v>
      </c>
      <c r="T36" s="68">
        <v>8.6</v>
      </c>
      <c r="U36" s="9" t="s">
        <v>39</v>
      </c>
      <c r="V36" s="68">
        <v>8.3000000000000007</v>
      </c>
      <c r="W36" s="12" t="s">
        <v>39</v>
      </c>
      <c r="X36" s="81">
        <v>7.3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157</v>
      </c>
      <c r="H37" s="22" t="s">
        <v>126</v>
      </c>
      <c r="I37" s="22">
        <v>2</v>
      </c>
      <c r="J37" s="22">
        <v>6394</v>
      </c>
      <c r="K37" s="22">
        <v>900</v>
      </c>
      <c r="L37" s="23">
        <v>91.66</v>
      </c>
      <c r="M37" s="2">
        <v>77.959999999999994</v>
      </c>
      <c r="N37" s="137">
        <f t="shared" si="0"/>
        <v>85.053458433340595</v>
      </c>
      <c r="O37" s="54"/>
      <c r="P37" s="9"/>
      <c r="Q37" s="9"/>
      <c r="R37" s="9"/>
      <c r="S37" s="9" t="s">
        <v>40</v>
      </c>
      <c r="T37" s="68">
        <v>8.6999999999999993</v>
      </c>
      <c r="U37" s="9" t="s">
        <v>40</v>
      </c>
      <c r="V37" s="68">
        <v>8.1999999999999993</v>
      </c>
      <c r="W37" s="12" t="s">
        <v>40</v>
      </c>
      <c r="X37" s="81">
        <v>7.3</v>
      </c>
      <c r="Y37" s="47"/>
    </row>
    <row r="38" spans="1:25" ht="15">
      <c r="A38" s="73" t="s">
        <v>46</v>
      </c>
      <c r="B38" s="2">
        <v>2.82</v>
      </c>
      <c r="C38" s="2">
        <v>1.8</v>
      </c>
      <c r="D38" s="26">
        <f t="shared" si="5"/>
        <v>63.829787234042556</v>
      </c>
      <c r="E38" s="2">
        <v>7</v>
      </c>
      <c r="F38" s="97"/>
      <c r="G38" s="7" t="s">
        <v>159</v>
      </c>
      <c r="H38" s="22" t="s">
        <v>126</v>
      </c>
      <c r="I38" s="22">
        <v>6</v>
      </c>
      <c r="J38" s="22">
        <v>6395</v>
      </c>
      <c r="K38" s="22">
        <v>1100</v>
      </c>
      <c r="L38" s="23">
        <v>91.6</v>
      </c>
      <c r="M38" s="2">
        <v>78.44</v>
      </c>
      <c r="N38" s="137">
        <f t="shared" si="0"/>
        <v>85.633187772925766</v>
      </c>
      <c r="O38" s="174" t="s">
        <v>58</v>
      </c>
      <c r="P38" s="175"/>
      <c r="Q38" s="175"/>
      <c r="R38" s="176"/>
      <c r="S38" s="9" t="s">
        <v>41</v>
      </c>
      <c r="T38" s="68">
        <v>8.6999999999999993</v>
      </c>
      <c r="U38" s="9" t="s">
        <v>41</v>
      </c>
      <c r="V38" s="68">
        <v>8.3000000000000007</v>
      </c>
      <c r="W38" s="12" t="s">
        <v>41</v>
      </c>
      <c r="X38" s="81">
        <v>7.4</v>
      </c>
      <c r="Y38" s="47"/>
    </row>
    <row r="39" spans="1:25" ht="15">
      <c r="A39" s="73" t="s">
        <v>47</v>
      </c>
      <c r="B39" s="2">
        <v>2.5299999999999998</v>
      </c>
      <c r="C39" s="2">
        <v>2.04</v>
      </c>
      <c r="D39" s="26">
        <f t="shared" si="5"/>
        <v>80.632411067193686</v>
      </c>
      <c r="E39" s="2">
        <v>7</v>
      </c>
      <c r="F39" s="97"/>
      <c r="G39" s="7" t="s">
        <v>160</v>
      </c>
      <c r="H39" s="22" t="s">
        <v>126</v>
      </c>
      <c r="I39" s="22">
        <v>4</v>
      </c>
      <c r="J39" s="22">
        <v>6396</v>
      </c>
      <c r="K39" s="22">
        <v>900</v>
      </c>
      <c r="L39" s="23">
        <v>91.86</v>
      </c>
      <c r="M39" s="2">
        <v>78.52</v>
      </c>
      <c r="N39" s="137">
        <f t="shared" si="0"/>
        <v>85.477901153929892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8.6999999999999993</v>
      </c>
      <c r="U39" s="9" t="s">
        <v>18</v>
      </c>
      <c r="V39" s="68">
        <v>8.3000000000000007</v>
      </c>
      <c r="W39" s="12" t="s">
        <v>18</v>
      </c>
      <c r="X39" s="81">
        <v>7.5</v>
      </c>
      <c r="Y39" s="47"/>
    </row>
    <row r="40" spans="1:25" ht="15">
      <c r="A40" s="73" t="s">
        <v>48</v>
      </c>
      <c r="B40" s="2">
        <v>2.5</v>
      </c>
      <c r="C40" s="2">
        <v>1.91</v>
      </c>
      <c r="D40" s="26">
        <f t="shared" si="5"/>
        <v>76.400000000000006</v>
      </c>
      <c r="E40" s="2">
        <v>6.9</v>
      </c>
      <c r="F40" s="97"/>
      <c r="G40" s="7" t="s">
        <v>161</v>
      </c>
      <c r="H40" s="22" t="s">
        <v>126</v>
      </c>
      <c r="I40" s="22">
        <v>8</v>
      </c>
      <c r="J40" s="22">
        <v>6397</v>
      </c>
      <c r="K40" s="22">
        <v>2800</v>
      </c>
      <c r="L40" s="23">
        <v>92.02</v>
      </c>
      <c r="M40" s="2">
        <v>79.040000000000006</v>
      </c>
      <c r="N40" s="137">
        <f t="shared" si="0"/>
        <v>85.894370788958923</v>
      </c>
      <c r="O40" s="9" t="s">
        <v>114</v>
      </c>
      <c r="P40" s="8">
        <v>92.42</v>
      </c>
      <c r="Q40" s="8">
        <v>84.44</v>
      </c>
      <c r="R40" s="137">
        <f t="shared" ref="R40:R43" si="16">IF(P40&gt;0,Q40/P40*100,0)</f>
        <v>91.365505301882706</v>
      </c>
      <c r="S40" s="9" t="s">
        <v>30</v>
      </c>
      <c r="T40" s="68">
        <v>8.1999999999999993</v>
      </c>
      <c r="U40" s="9" t="s">
        <v>30</v>
      </c>
      <c r="V40" s="68">
        <v>8.1999999999999993</v>
      </c>
      <c r="W40" s="12" t="s">
        <v>30</v>
      </c>
      <c r="X40" s="81">
        <v>7.5</v>
      </c>
      <c r="Y40" s="47"/>
    </row>
    <row r="41" spans="1:25" ht="15">
      <c r="A41" s="73" t="s">
        <v>49</v>
      </c>
      <c r="B41" s="2">
        <v>2.85</v>
      </c>
      <c r="C41" s="2">
        <v>2.09</v>
      </c>
      <c r="D41" s="26">
        <f t="shared" si="5"/>
        <v>73.333333333333329</v>
      </c>
      <c r="E41" s="2">
        <v>6.8</v>
      </c>
      <c r="F41" s="97"/>
      <c r="G41" s="7" t="s">
        <v>164</v>
      </c>
      <c r="H41" s="22" t="s">
        <v>126</v>
      </c>
      <c r="I41" s="22">
        <v>3</v>
      </c>
      <c r="J41" s="22">
        <v>6398</v>
      </c>
      <c r="K41" s="22">
        <v>900</v>
      </c>
      <c r="L41" s="23">
        <v>91.5</v>
      </c>
      <c r="M41" s="2">
        <v>78.959999999999994</v>
      </c>
      <c r="N41" s="137">
        <f t="shared" si="0"/>
        <v>86.295081967213108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>
        <v>8.3000000000000007</v>
      </c>
      <c r="U41" s="9" t="s">
        <v>56</v>
      </c>
      <c r="V41" s="68">
        <v>8.1999999999999993</v>
      </c>
      <c r="W41" s="12" t="s">
        <v>56</v>
      </c>
      <c r="X41" s="81">
        <v>7.4</v>
      </c>
      <c r="Y41" s="47"/>
    </row>
    <row r="42" spans="1:25" ht="15">
      <c r="A42" s="73" t="s">
        <v>50</v>
      </c>
      <c r="B42" s="2">
        <v>2.6</v>
      </c>
      <c r="C42" s="2">
        <v>1.93</v>
      </c>
      <c r="D42" s="26">
        <f t="shared" si="5"/>
        <v>74.230769230769226</v>
      </c>
      <c r="E42" s="2">
        <v>6.6</v>
      </c>
      <c r="F42" s="97"/>
      <c r="G42" s="7" t="s">
        <v>165</v>
      </c>
      <c r="H42" s="22" t="s">
        <v>126</v>
      </c>
      <c r="I42" s="22">
        <v>2</v>
      </c>
      <c r="J42" s="22">
        <v>6399</v>
      </c>
      <c r="K42" s="22">
        <v>900</v>
      </c>
      <c r="L42" s="23">
        <v>91.28</v>
      </c>
      <c r="M42" s="2">
        <v>78.48</v>
      </c>
      <c r="N42" s="137">
        <f t="shared" si="0"/>
        <v>85.977212971078004</v>
      </c>
      <c r="O42" s="9" t="s">
        <v>116</v>
      </c>
      <c r="P42" s="8">
        <v>92.74</v>
      </c>
      <c r="Q42" s="8">
        <v>84.6</v>
      </c>
      <c r="R42" s="137">
        <f t="shared" si="16"/>
        <v>91.222773344835019</v>
      </c>
      <c r="S42" s="9" t="s">
        <v>19</v>
      </c>
      <c r="T42" s="68">
        <v>8.8000000000000007</v>
      </c>
      <c r="U42" s="9" t="s">
        <v>19</v>
      </c>
      <c r="V42" s="68">
        <v>8.4</v>
      </c>
      <c r="W42" s="12" t="s">
        <v>19</v>
      </c>
      <c r="X42" s="81">
        <v>7.3</v>
      </c>
      <c r="Y42" s="47"/>
    </row>
    <row r="43" spans="1:25" ht="15">
      <c r="A43" s="73" t="s">
        <v>51</v>
      </c>
      <c r="B43" s="2">
        <v>2.71</v>
      </c>
      <c r="C43" s="2">
        <v>1.86</v>
      </c>
      <c r="D43" s="26">
        <f t="shared" si="5"/>
        <v>68.634686346863475</v>
      </c>
      <c r="E43" s="2">
        <v>5.9</v>
      </c>
      <c r="F43" s="97"/>
      <c r="G43" s="7" t="s">
        <v>166</v>
      </c>
      <c r="H43" s="22" t="s">
        <v>126</v>
      </c>
      <c r="I43" s="22">
        <v>6</v>
      </c>
      <c r="J43" s="22">
        <v>6400</v>
      </c>
      <c r="K43" s="22">
        <v>1100</v>
      </c>
      <c r="L43" s="23">
        <v>91.1</v>
      </c>
      <c r="M43" s="2">
        <v>78.44</v>
      </c>
      <c r="N43" s="137">
        <f t="shared" si="0"/>
        <v>86.103183315038422</v>
      </c>
      <c r="O43" s="9" t="s">
        <v>117</v>
      </c>
      <c r="P43" s="8">
        <v>92.8</v>
      </c>
      <c r="Q43" s="8">
        <v>85.16</v>
      </c>
      <c r="R43" s="137">
        <f t="shared" si="16"/>
        <v>91.767241379310349</v>
      </c>
      <c r="S43" s="9" t="s">
        <v>42</v>
      </c>
      <c r="T43" s="68">
        <v>8.1999999999999993</v>
      </c>
      <c r="U43" s="9" t="s">
        <v>42</v>
      </c>
      <c r="V43" s="68">
        <v>8.1</v>
      </c>
      <c r="W43" s="12" t="s">
        <v>42</v>
      </c>
      <c r="X43" s="81">
        <v>7.3</v>
      </c>
      <c r="Y43" s="47"/>
    </row>
    <row r="44" spans="1:25" ht="15.75">
      <c r="A44" s="24" t="s">
        <v>4</v>
      </c>
      <c r="B44" s="25">
        <f>AVERAGE(B38:B43)</f>
        <v>2.668333333333333</v>
      </c>
      <c r="C44" s="25">
        <f>AVERAGE(C38:C43)</f>
        <v>1.9383333333333332</v>
      </c>
      <c r="D44" s="26">
        <f t="shared" si="5"/>
        <v>72.642098688319805</v>
      </c>
      <c r="E44" s="25">
        <f>AVERAGE(E38:E43)</f>
        <v>6.6999999999999993</v>
      </c>
      <c r="F44" s="27"/>
      <c r="G44" s="7" t="s">
        <v>167</v>
      </c>
      <c r="H44" s="22" t="s">
        <v>126</v>
      </c>
      <c r="I44" s="22">
        <v>8</v>
      </c>
      <c r="J44" s="22">
        <v>6401</v>
      </c>
      <c r="K44" s="22">
        <v>2800</v>
      </c>
      <c r="L44" s="23">
        <v>91.9</v>
      </c>
      <c r="M44" s="2">
        <v>78.92</v>
      </c>
      <c r="N44" s="137">
        <f t="shared" si="0"/>
        <v>85.875952121871606</v>
      </c>
      <c r="O44" s="28" t="s">
        <v>4</v>
      </c>
      <c r="P44" s="25">
        <f t="shared" ref="P44" si="17">AVERAGE(P38:P43)</f>
        <v>92.653333333333322</v>
      </c>
      <c r="Q44" s="25">
        <f t="shared" ref="Q44" si="18">AVERAGE(Q38:Q43)</f>
        <v>84.733333333333334</v>
      </c>
      <c r="R44" s="137">
        <f t="shared" ref="R44" si="19">IF(P44&gt;0,Q44/P44*100,0)</f>
        <v>91.452007483091108</v>
      </c>
      <c r="S44" s="9" t="s">
        <v>20</v>
      </c>
      <c r="T44" s="68">
        <v>8.1999999999999993</v>
      </c>
      <c r="U44" s="9" t="s">
        <v>20</v>
      </c>
      <c r="V44" s="68">
        <v>8.1</v>
      </c>
      <c r="W44" s="12" t="s">
        <v>20</v>
      </c>
      <c r="X44" s="81">
        <v>7.3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168</v>
      </c>
      <c r="H45" s="22" t="s">
        <v>126</v>
      </c>
      <c r="I45" s="22">
        <v>7</v>
      </c>
      <c r="J45" s="22">
        <v>6402</v>
      </c>
      <c r="K45" s="22">
        <v>1800</v>
      </c>
      <c r="L45" s="23">
        <v>91.12</v>
      </c>
      <c r="M45" s="2">
        <v>78.8</v>
      </c>
      <c r="N45" s="137">
        <f t="shared" si="0"/>
        <v>86.479367866549595</v>
      </c>
      <c r="O45" s="9"/>
      <c r="P45" s="83"/>
      <c r="Q45" s="83"/>
      <c r="R45" s="9"/>
      <c r="S45" s="9" t="s">
        <v>21</v>
      </c>
      <c r="T45" s="68">
        <v>8.3000000000000007</v>
      </c>
      <c r="U45" s="9" t="s">
        <v>21</v>
      </c>
      <c r="V45" s="68">
        <v>8.1</v>
      </c>
      <c r="W45" s="9" t="s">
        <v>21</v>
      </c>
      <c r="X45" s="81">
        <v>7.3</v>
      </c>
      <c r="Y45" s="47"/>
    </row>
    <row r="46" spans="1:25" ht="15">
      <c r="A46" s="73" t="s">
        <v>46</v>
      </c>
      <c r="B46" s="2">
        <v>12.81</v>
      </c>
      <c r="C46" s="2">
        <v>11.51</v>
      </c>
      <c r="D46" s="26">
        <f t="shared" si="5"/>
        <v>89.851678376268538</v>
      </c>
      <c r="E46" s="2">
        <v>7</v>
      </c>
      <c r="F46" s="97"/>
      <c r="G46" s="7" t="s">
        <v>169</v>
      </c>
      <c r="H46" s="22" t="s">
        <v>126</v>
      </c>
      <c r="I46" s="22">
        <v>2</v>
      </c>
      <c r="J46" s="22">
        <v>6403</v>
      </c>
      <c r="K46" s="22">
        <v>900</v>
      </c>
      <c r="L46" s="23">
        <v>91.94</v>
      </c>
      <c r="M46" s="2">
        <v>78.599999999999994</v>
      </c>
      <c r="N46" s="137">
        <f t="shared" si="0"/>
        <v>85.490537306939302</v>
      </c>
      <c r="O46" s="162" t="s">
        <v>70</v>
      </c>
      <c r="P46" s="163"/>
      <c r="Q46" s="163"/>
      <c r="R46" s="164"/>
      <c r="S46" s="9" t="s">
        <v>57</v>
      </c>
      <c r="T46" s="68">
        <v>9.1</v>
      </c>
      <c r="U46" s="9" t="s">
        <v>57</v>
      </c>
      <c r="V46" s="68">
        <v>8.5</v>
      </c>
      <c r="W46" s="9" t="s">
        <v>57</v>
      </c>
      <c r="X46" s="81">
        <v>7.3</v>
      </c>
      <c r="Y46" s="47"/>
    </row>
    <row r="47" spans="1:25" ht="15">
      <c r="A47" s="73" t="s">
        <v>47</v>
      </c>
      <c r="B47" s="2">
        <v>12.12</v>
      </c>
      <c r="C47" s="2">
        <v>10.86</v>
      </c>
      <c r="D47" s="26">
        <f t="shared" si="5"/>
        <v>89.603960396039611</v>
      </c>
      <c r="E47" s="2">
        <v>6.9</v>
      </c>
      <c r="F47" s="97"/>
      <c r="G47" s="7" t="s">
        <v>170</v>
      </c>
      <c r="H47" s="22" t="s">
        <v>126</v>
      </c>
      <c r="I47" s="22">
        <v>3</v>
      </c>
      <c r="J47" s="22">
        <v>6404</v>
      </c>
      <c r="K47" s="22">
        <v>900</v>
      </c>
      <c r="L47" s="23">
        <v>91.44</v>
      </c>
      <c r="M47" s="2">
        <v>78.8</v>
      </c>
      <c r="N47" s="137">
        <f t="shared" si="0"/>
        <v>86.176727909011376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8.1999999999999993</v>
      </c>
      <c r="U47" s="9" t="s">
        <v>22</v>
      </c>
      <c r="V47" s="68">
        <v>8.3000000000000007</v>
      </c>
      <c r="W47" s="9" t="s">
        <v>22</v>
      </c>
      <c r="X47" s="81">
        <v>7.3</v>
      </c>
      <c r="Y47" s="47"/>
    </row>
    <row r="48" spans="1:25" ht="15">
      <c r="A48" s="73" t="s">
        <v>48</v>
      </c>
      <c r="B48" s="2">
        <v>12.12</v>
      </c>
      <c r="C48" s="2">
        <v>10.84</v>
      </c>
      <c r="D48" s="26">
        <f t="shared" si="5"/>
        <v>89.438943894389439</v>
      </c>
      <c r="E48" s="2">
        <v>7</v>
      </c>
      <c r="F48" s="97"/>
      <c r="G48" s="7" t="s">
        <v>171</v>
      </c>
      <c r="H48" s="22" t="s">
        <v>126</v>
      </c>
      <c r="I48" s="22">
        <v>6</v>
      </c>
      <c r="J48" s="22">
        <v>6405</v>
      </c>
      <c r="K48" s="22">
        <v>1100</v>
      </c>
      <c r="L48" s="23">
        <v>91.56</v>
      </c>
      <c r="M48" s="2">
        <v>78.16</v>
      </c>
      <c r="N48" s="137">
        <f t="shared" si="0"/>
        <v>85.364788117081687</v>
      </c>
      <c r="O48" s="9" t="s">
        <v>114</v>
      </c>
      <c r="P48" s="8">
        <v>92.24</v>
      </c>
      <c r="Q48" s="8">
        <v>75.400000000000006</v>
      </c>
      <c r="R48" s="137">
        <f t="shared" ref="R48:R51" si="20">IF(P48&gt;0,Q48/P48*100,0)</f>
        <v>81.743278404163064</v>
      </c>
      <c r="S48" s="99" t="s">
        <v>23</v>
      </c>
      <c r="T48" s="68">
        <v>8.1</v>
      </c>
      <c r="U48" s="9" t="s">
        <v>23</v>
      </c>
      <c r="V48" s="68">
        <v>8</v>
      </c>
      <c r="W48" s="9" t="s">
        <v>23</v>
      </c>
      <c r="X48" s="81">
        <v>7.4</v>
      </c>
      <c r="Y48" s="47"/>
    </row>
    <row r="49" spans="1:25" ht="15.75">
      <c r="A49" s="73" t="s">
        <v>49</v>
      </c>
      <c r="B49" s="2">
        <v>12.5</v>
      </c>
      <c r="C49" s="2">
        <v>11.19</v>
      </c>
      <c r="D49" s="26">
        <f t="shared" si="5"/>
        <v>89.52</v>
      </c>
      <c r="E49" s="2">
        <v>7.3</v>
      </c>
      <c r="F49" s="97"/>
      <c r="G49" s="7" t="s">
        <v>172</v>
      </c>
      <c r="H49" s="22" t="s">
        <v>126</v>
      </c>
      <c r="I49" s="22">
        <v>4</v>
      </c>
      <c r="J49" s="22">
        <v>6406</v>
      </c>
      <c r="K49" s="85">
        <v>900</v>
      </c>
      <c r="L49" s="86">
        <v>91.44</v>
      </c>
      <c r="M49" s="2">
        <v>78.040000000000006</v>
      </c>
      <c r="N49" s="137">
        <f t="shared" si="0"/>
        <v>85.345581802274722</v>
      </c>
      <c r="O49" s="119" t="s">
        <v>115</v>
      </c>
      <c r="P49" s="8">
        <v>92.56</v>
      </c>
      <c r="Q49" s="8">
        <v>76.400000000000006</v>
      </c>
      <c r="R49" s="137">
        <f t="shared" si="20"/>
        <v>82.541054451166815</v>
      </c>
      <c r="S49" s="99" t="s">
        <v>27</v>
      </c>
      <c r="T49" s="68">
        <v>8.1</v>
      </c>
      <c r="U49" s="9" t="s">
        <v>27</v>
      </c>
      <c r="V49" s="68">
        <v>8.1</v>
      </c>
      <c r="W49" s="9" t="s">
        <v>27</v>
      </c>
      <c r="X49" s="81">
        <v>7.4</v>
      </c>
      <c r="Y49" s="47"/>
    </row>
    <row r="50" spans="1:25" ht="15">
      <c r="A50" s="73" t="s">
        <v>50</v>
      </c>
      <c r="B50" s="2">
        <v>12.35</v>
      </c>
      <c r="C50" s="2">
        <v>11.06</v>
      </c>
      <c r="D50" s="26">
        <f t="shared" si="5"/>
        <v>89.554655870445359</v>
      </c>
      <c r="E50" s="2">
        <v>7.1</v>
      </c>
      <c r="F50" s="97"/>
      <c r="G50" s="7" t="s">
        <v>172</v>
      </c>
      <c r="H50" s="87" t="s">
        <v>126</v>
      </c>
      <c r="I50" s="87">
        <v>8</v>
      </c>
      <c r="J50" s="87">
        <v>6407</v>
      </c>
      <c r="K50" s="87">
        <v>2800</v>
      </c>
      <c r="L50" s="87">
        <v>91.56</v>
      </c>
      <c r="M50" s="2">
        <v>79.88</v>
      </c>
      <c r="N50" s="137">
        <f t="shared" si="0"/>
        <v>87.243337702053296</v>
      </c>
      <c r="O50" s="9" t="s">
        <v>116</v>
      </c>
      <c r="P50" s="8">
        <v>92.66</v>
      </c>
      <c r="Q50" s="8">
        <v>76.16</v>
      </c>
      <c r="R50" s="137">
        <f t="shared" si="20"/>
        <v>82.192963522555587</v>
      </c>
      <c r="S50" s="9" t="s">
        <v>28</v>
      </c>
      <c r="T50" s="68">
        <v>9</v>
      </c>
      <c r="U50" s="9" t="s">
        <v>28</v>
      </c>
      <c r="V50" s="68">
        <v>8.5</v>
      </c>
      <c r="W50" s="9" t="s">
        <v>28</v>
      </c>
      <c r="X50" s="81">
        <v>7.5</v>
      </c>
      <c r="Y50" s="47"/>
    </row>
    <row r="51" spans="1:25" ht="15">
      <c r="A51" s="73" t="s">
        <v>51</v>
      </c>
      <c r="B51" s="2">
        <v>12.27</v>
      </c>
      <c r="C51" s="2">
        <v>10.91</v>
      </c>
      <c r="D51" s="26">
        <f t="shared" si="5"/>
        <v>88.916055419722909</v>
      </c>
      <c r="E51" s="2">
        <v>7.3</v>
      </c>
      <c r="F51" s="97"/>
      <c r="G51" s="7" t="s">
        <v>173</v>
      </c>
      <c r="H51" s="22" t="s">
        <v>126</v>
      </c>
      <c r="I51" s="22">
        <v>7</v>
      </c>
      <c r="J51" s="22">
        <v>6408</v>
      </c>
      <c r="K51" s="22">
        <v>1800</v>
      </c>
      <c r="L51" s="22">
        <v>90.4</v>
      </c>
      <c r="M51" s="2">
        <v>76.36</v>
      </c>
      <c r="N51" s="137">
        <f t="shared" si="0"/>
        <v>84.469026548672559</v>
      </c>
      <c r="O51" s="9" t="s">
        <v>117</v>
      </c>
      <c r="P51" s="8">
        <v>92.18</v>
      </c>
      <c r="Q51" s="8">
        <v>76.08</v>
      </c>
      <c r="R51" s="137">
        <f t="shared" si="20"/>
        <v>82.534172271642419</v>
      </c>
      <c r="S51" s="9" t="s">
        <v>29</v>
      </c>
      <c r="T51" s="68">
        <v>8.3000000000000007</v>
      </c>
      <c r="U51" s="9" t="s">
        <v>29</v>
      </c>
      <c r="V51" s="68">
        <v>8.1999999999999993</v>
      </c>
      <c r="W51" s="9" t="s">
        <v>29</v>
      </c>
      <c r="X51" s="81">
        <v>7.6</v>
      </c>
      <c r="Y51" s="47"/>
    </row>
    <row r="52" spans="1:25" ht="15.75">
      <c r="A52" s="24" t="s">
        <v>4</v>
      </c>
      <c r="B52" s="25">
        <f>AVERAGE(B46:B51)</f>
        <v>12.361666666666666</v>
      </c>
      <c r="C52" s="25">
        <f>AVERAGE(C46:C51)</f>
        <v>11.061666666666666</v>
      </c>
      <c r="D52" s="26">
        <f t="shared" si="5"/>
        <v>89.483618713765665</v>
      </c>
      <c r="E52" s="25">
        <f>AVERAGE(E46:E51)</f>
        <v>7.0999999999999988</v>
      </c>
      <c r="F52" s="27"/>
      <c r="G52" s="7">
        <v>4.8611111111111112E-2</v>
      </c>
      <c r="H52" s="22" t="s">
        <v>126</v>
      </c>
      <c r="I52" s="22">
        <v>2</v>
      </c>
      <c r="J52" s="22">
        <v>6409</v>
      </c>
      <c r="K52" s="22">
        <v>900</v>
      </c>
      <c r="L52" s="23">
        <v>90.3</v>
      </c>
      <c r="M52" s="2">
        <v>77.48</v>
      </c>
      <c r="N52" s="137">
        <f t="shared" si="0"/>
        <v>85.802879291251386</v>
      </c>
      <c r="O52" s="28" t="s">
        <v>4</v>
      </c>
      <c r="P52" s="25">
        <f t="shared" ref="P52" si="21">AVERAGE(P46:P51)</f>
        <v>92.410000000000011</v>
      </c>
      <c r="Q52" s="25">
        <f t="shared" ref="Q52" si="22">AVERAGE(Q46:Q51)</f>
        <v>76.010000000000005</v>
      </c>
      <c r="R52" s="137">
        <f t="shared" ref="R52" si="23">IF(P52&gt;0,Q52/P52*100,0)</f>
        <v>82.253002921761706</v>
      </c>
      <c r="S52" s="9" t="s">
        <v>63</v>
      </c>
      <c r="T52" s="68">
        <v>8.6999999999999993</v>
      </c>
      <c r="U52" s="9" t="s">
        <v>63</v>
      </c>
      <c r="V52" s="68">
        <v>8.4</v>
      </c>
      <c r="W52" s="9" t="s">
        <v>63</v>
      </c>
      <c r="X52" s="81">
        <v>7.8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4.8611111111111112E-2</v>
      </c>
      <c r="H53" s="22" t="s">
        <v>126</v>
      </c>
      <c r="I53" s="22">
        <v>6</v>
      </c>
      <c r="J53" s="22">
        <v>6410</v>
      </c>
      <c r="K53" s="22">
        <v>1200</v>
      </c>
      <c r="L53" s="23">
        <v>90.44</v>
      </c>
      <c r="M53" s="2">
        <v>77.72</v>
      </c>
      <c r="N53" s="137">
        <f t="shared" si="0"/>
        <v>85.935426802299858</v>
      </c>
      <c r="O53" s="165" t="s">
        <v>105</v>
      </c>
      <c r="P53" s="166"/>
      <c r="Q53" s="166"/>
      <c r="R53" s="167"/>
      <c r="S53" s="9" t="s">
        <v>31</v>
      </c>
      <c r="T53" s="68">
        <v>8.6999999999999993</v>
      </c>
      <c r="U53" s="9" t="s">
        <v>31</v>
      </c>
      <c r="V53" s="68">
        <v>8.3000000000000007</v>
      </c>
      <c r="W53" s="9" t="s">
        <v>31</v>
      </c>
      <c r="X53" s="81">
        <v>7.9</v>
      </c>
      <c r="Y53" s="47"/>
    </row>
    <row r="54" spans="1:25" ht="15">
      <c r="A54" s="73" t="s">
        <v>46</v>
      </c>
      <c r="B54" s="2">
        <v>65.31</v>
      </c>
      <c r="C54" s="2">
        <v>58.8</v>
      </c>
      <c r="D54" s="26">
        <f t="shared" si="5"/>
        <v>90.032154340836001</v>
      </c>
      <c r="E54" s="2">
        <v>6.4</v>
      </c>
      <c r="F54" s="97"/>
      <c r="G54" s="7" t="s">
        <v>174</v>
      </c>
      <c r="H54" s="22" t="s">
        <v>126</v>
      </c>
      <c r="I54" s="22">
        <v>3</v>
      </c>
      <c r="J54" s="22">
        <v>6411</v>
      </c>
      <c r="K54" s="22">
        <v>900</v>
      </c>
      <c r="L54" s="23">
        <v>90.62</v>
      </c>
      <c r="M54" s="2">
        <v>76.959999999999994</v>
      </c>
      <c r="N54" s="137">
        <f t="shared" si="0"/>
        <v>84.926064886338551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8.6999999999999993</v>
      </c>
      <c r="U54" s="9" t="s">
        <v>32</v>
      </c>
      <c r="V54" s="68">
        <v>8.5</v>
      </c>
      <c r="W54" s="9" t="s">
        <v>32</v>
      </c>
      <c r="X54" s="81">
        <v>7.96</v>
      </c>
      <c r="Y54" s="100"/>
    </row>
    <row r="55" spans="1:25" ht="15">
      <c r="A55" s="73" t="s">
        <v>47</v>
      </c>
      <c r="B55" s="2">
        <v>65.260000000000005</v>
      </c>
      <c r="C55" s="2">
        <v>58.96</v>
      </c>
      <c r="D55" s="26">
        <f t="shared" si="5"/>
        <v>90.346307079374796</v>
      </c>
      <c r="E55" s="2">
        <v>6.2</v>
      </c>
      <c r="F55" s="97"/>
      <c r="G55" s="89" t="s">
        <v>175</v>
      </c>
      <c r="H55" s="22" t="s">
        <v>126</v>
      </c>
      <c r="I55" s="22">
        <v>8</v>
      </c>
      <c r="J55" s="22">
        <v>6412</v>
      </c>
      <c r="K55" s="22">
        <v>2800</v>
      </c>
      <c r="L55" s="23">
        <v>91.56</v>
      </c>
      <c r="M55" s="2">
        <v>78.52</v>
      </c>
      <c r="N55" s="137">
        <f t="shared" si="0"/>
        <v>85.757972913936214</v>
      </c>
      <c r="O55" s="9" t="s">
        <v>114</v>
      </c>
      <c r="P55" s="2">
        <v>92.3</v>
      </c>
      <c r="Q55" s="2">
        <v>75.84</v>
      </c>
      <c r="R55" s="137">
        <f t="shared" ref="R55:R58" si="24">IF(P55&gt;0,Q55/P55*100,0)</f>
        <v>82.166847237269778</v>
      </c>
      <c r="S55" s="9" t="s">
        <v>33</v>
      </c>
      <c r="T55" s="68">
        <v>8.8000000000000007</v>
      </c>
      <c r="U55" s="9" t="s">
        <v>33</v>
      </c>
      <c r="V55" s="68">
        <v>8.4</v>
      </c>
      <c r="W55" s="9" t="s">
        <v>33</v>
      </c>
      <c r="X55" s="81">
        <v>7.6</v>
      </c>
      <c r="Y55" s="100"/>
    </row>
    <row r="56" spans="1:25" ht="15">
      <c r="A56" s="73" t="s">
        <v>48</v>
      </c>
      <c r="B56" s="2">
        <v>65.81</v>
      </c>
      <c r="C56" s="2">
        <v>58.02</v>
      </c>
      <c r="D56" s="26">
        <f t="shared" si="5"/>
        <v>88.162893177328669</v>
      </c>
      <c r="E56" s="2">
        <v>6.2</v>
      </c>
      <c r="F56" s="97"/>
      <c r="G56" s="89">
        <v>0.11805555555555557</v>
      </c>
      <c r="H56" s="22" t="s">
        <v>126</v>
      </c>
      <c r="I56" s="22">
        <v>7</v>
      </c>
      <c r="J56" s="22">
        <v>6413</v>
      </c>
      <c r="K56" s="22">
        <v>1800</v>
      </c>
      <c r="L56" s="23">
        <v>89.86</v>
      </c>
      <c r="M56" s="2">
        <v>76.760000000000005</v>
      </c>
      <c r="N56" s="137">
        <f t="shared" si="0"/>
        <v>85.421767193411981</v>
      </c>
      <c r="O56" s="119" t="s">
        <v>115</v>
      </c>
      <c r="P56" s="2">
        <v>92.24</v>
      </c>
      <c r="Q56" s="2">
        <v>75.599999999999994</v>
      </c>
      <c r="R56" s="137">
        <f t="shared" si="24"/>
        <v>81.960104076322637</v>
      </c>
      <c r="S56" s="9" t="s">
        <v>34</v>
      </c>
      <c r="T56" s="68">
        <v>8.6999999999999993</v>
      </c>
      <c r="U56" s="9" t="s">
        <v>34</v>
      </c>
      <c r="V56" s="68">
        <v>8.3000000000000007</v>
      </c>
      <c r="W56" s="9" t="s">
        <v>34</v>
      </c>
      <c r="X56" s="81">
        <v>7.6</v>
      </c>
      <c r="Y56" s="47"/>
    </row>
    <row r="57" spans="1:25" ht="15.75">
      <c r="A57" s="73" t="s">
        <v>49</v>
      </c>
      <c r="B57" s="2">
        <v>65.349999999999994</v>
      </c>
      <c r="C57" s="2">
        <v>58.58</v>
      </c>
      <c r="D57" s="26">
        <f t="shared" si="5"/>
        <v>89.640397857689365</v>
      </c>
      <c r="E57" s="2">
        <v>6.5</v>
      </c>
      <c r="F57" s="98"/>
      <c r="G57" s="89">
        <v>0.12847222222222224</v>
      </c>
      <c r="H57" s="22" t="s">
        <v>126</v>
      </c>
      <c r="I57" s="22">
        <v>4</v>
      </c>
      <c r="J57" s="22">
        <v>6414</v>
      </c>
      <c r="K57" s="22">
        <v>900</v>
      </c>
      <c r="L57" s="23">
        <v>91.02</v>
      </c>
      <c r="M57" s="2">
        <v>78.2</v>
      </c>
      <c r="N57" s="137">
        <f t="shared" si="0"/>
        <v>85.9151834761591</v>
      </c>
      <c r="O57" s="9" t="s">
        <v>116</v>
      </c>
      <c r="P57" s="2">
        <v>92.1</v>
      </c>
      <c r="Q57" s="2">
        <v>79.12</v>
      </c>
      <c r="R57" s="137">
        <f t="shared" si="24"/>
        <v>85.90662323561348</v>
      </c>
      <c r="S57" s="124" t="s">
        <v>4</v>
      </c>
      <c r="T57" s="25">
        <f>AVERAGE(T33:T56)</f>
        <v>8.5416666666666661</v>
      </c>
      <c r="U57" s="28" t="s">
        <v>4</v>
      </c>
      <c r="V57" s="25">
        <f>AVERAGE(V33:V56)</f>
        <v>8.2833333333333332</v>
      </c>
      <c r="W57" s="28" t="s">
        <v>4</v>
      </c>
      <c r="X57" s="25">
        <f>AVERAGE(X33:X56)</f>
        <v>7.4691666666666672</v>
      </c>
      <c r="Y57" s="47"/>
    </row>
    <row r="58" spans="1:25" ht="15">
      <c r="A58" s="73" t="s">
        <v>50</v>
      </c>
      <c r="B58" s="2">
        <v>65.510000000000005</v>
      </c>
      <c r="C58" s="2">
        <v>58.52</v>
      </c>
      <c r="D58" s="26">
        <f t="shared" si="5"/>
        <v>89.329873301785994</v>
      </c>
      <c r="E58" s="2">
        <v>6.4</v>
      </c>
      <c r="F58" s="97"/>
      <c r="G58" s="89">
        <v>0.14930555555555555</v>
      </c>
      <c r="H58" s="22" t="s">
        <v>126</v>
      </c>
      <c r="I58" s="22">
        <v>8</v>
      </c>
      <c r="J58" s="22">
        <v>6415</v>
      </c>
      <c r="K58" s="22">
        <v>2800</v>
      </c>
      <c r="L58" s="23">
        <v>91.14</v>
      </c>
      <c r="M58" s="2">
        <v>78.319999999999993</v>
      </c>
      <c r="N58" s="137">
        <f t="shared" si="0"/>
        <v>85.933728330041674</v>
      </c>
      <c r="O58" s="9" t="s">
        <v>117</v>
      </c>
      <c r="P58" s="2">
        <v>91.78</v>
      </c>
      <c r="Q58" s="2">
        <v>77.959999999999994</v>
      </c>
      <c r="R58" s="137">
        <f t="shared" si="24"/>
        <v>84.942253214207881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65.400000000000006</v>
      </c>
      <c r="C59" s="2">
        <v>58.76</v>
      </c>
      <c r="D59" s="26">
        <f t="shared" si="5"/>
        <v>89.847094801223221</v>
      </c>
      <c r="E59" s="2">
        <v>6.5</v>
      </c>
      <c r="F59" s="97"/>
      <c r="G59" s="89">
        <v>0.14930555555555555</v>
      </c>
      <c r="H59" s="22" t="s">
        <v>126</v>
      </c>
      <c r="I59" s="22">
        <v>6</v>
      </c>
      <c r="J59" s="22">
        <v>6416</v>
      </c>
      <c r="K59" s="22">
        <v>1200</v>
      </c>
      <c r="L59" s="23">
        <v>90.64</v>
      </c>
      <c r="M59" s="2">
        <v>77.680000000000007</v>
      </c>
      <c r="N59" s="137">
        <f t="shared" si="0"/>
        <v>85.701676963812886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65.44</v>
      </c>
      <c r="C60" s="25">
        <f>AVERAGE(C54:C59)</f>
        <v>58.606666666666662</v>
      </c>
      <c r="D60" s="26">
        <f t="shared" si="5"/>
        <v>89.557864710676441</v>
      </c>
      <c r="E60" s="25">
        <f>AVERAGE(E54:E59)</f>
        <v>6.3666666666666671</v>
      </c>
      <c r="F60" s="27"/>
      <c r="G60" s="89">
        <v>0.16319444444444445</v>
      </c>
      <c r="H60" s="22" t="s">
        <v>126</v>
      </c>
      <c r="I60" s="22">
        <v>2</v>
      </c>
      <c r="J60" s="22">
        <v>6417</v>
      </c>
      <c r="K60" s="22">
        <v>900</v>
      </c>
      <c r="L60" s="23">
        <v>90.9</v>
      </c>
      <c r="M60" s="2">
        <v>78.52</v>
      </c>
      <c r="N60" s="137">
        <f t="shared" si="0"/>
        <v>86.380638063806373</v>
      </c>
      <c r="O60" s="28" t="s">
        <v>4</v>
      </c>
      <c r="P60" s="25">
        <f t="shared" ref="P60" si="25">AVERAGE(P54:P59)</f>
        <v>92.10499999999999</v>
      </c>
      <c r="Q60" s="25">
        <f t="shared" ref="Q60" si="26">AVERAGE(Q54:Q59)</f>
        <v>77.13</v>
      </c>
      <c r="R60" s="137">
        <f>IF(P60&gt;0,Q60/P60*100,0)</f>
        <v>83.741382118234625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0.18402777777777779</v>
      </c>
      <c r="H61" s="22" t="s">
        <v>126</v>
      </c>
      <c r="I61" s="22">
        <v>3</v>
      </c>
      <c r="J61" s="22">
        <v>6418</v>
      </c>
      <c r="K61" s="22">
        <v>900</v>
      </c>
      <c r="L61" s="23">
        <v>91.04</v>
      </c>
      <c r="M61" s="2">
        <v>78.08</v>
      </c>
      <c r="N61" s="137">
        <f t="shared" si="0"/>
        <v>85.764499121265374</v>
      </c>
      <c r="O61" s="171" t="s">
        <v>68</v>
      </c>
      <c r="P61" s="171"/>
      <c r="Q61" s="171"/>
      <c r="R61" s="171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.75">
      <c r="A62" s="73" t="s">
        <v>46</v>
      </c>
      <c r="B62" s="2">
        <v>11.86</v>
      </c>
      <c r="C62" s="2">
        <v>10.59</v>
      </c>
      <c r="D62" s="26">
        <f t="shared" si="5"/>
        <v>89.291736930860026</v>
      </c>
      <c r="E62" s="2">
        <v>6.9</v>
      </c>
      <c r="F62" s="2"/>
      <c r="G62" s="89">
        <v>0.19791666666666666</v>
      </c>
      <c r="H62" s="22" t="s">
        <v>126</v>
      </c>
      <c r="I62" s="22">
        <v>7</v>
      </c>
      <c r="J62" s="22">
        <v>6419</v>
      </c>
      <c r="K62" s="85">
        <v>1800</v>
      </c>
      <c r="L62" s="86">
        <v>89.04</v>
      </c>
      <c r="M62" s="2">
        <v>74.36</v>
      </c>
      <c r="N62" s="137">
        <f t="shared" si="0"/>
        <v>83.513027852650495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969</v>
      </c>
      <c r="V62" s="108"/>
      <c r="W62" s="60">
        <v>2</v>
      </c>
      <c r="X62" s="62">
        <v>1064</v>
      </c>
      <c r="Y62" s="47"/>
    </row>
    <row r="63" spans="1:25" ht="15.75">
      <c r="A63" s="73" t="s">
        <v>47</v>
      </c>
      <c r="B63" s="2">
        <v>10.86</v>
      </c>
      <c r="C63" s="2">
        <v>9.7100000000000009</v>
      </c>
      <c r="D63" s="26">
        <f t="shared" si="5"/>
        <v>89.410681399631684</v>
      </c>
      <c r="E63" s="2">
        <v>6.9</v>
      </c>
      <c r="F63" s="2"/>
      <c r="G63" s="89">
        <v>0.23611111111111113</v>
      </c>
      <c r="H63" s="22" t="s">
        <v>126</v>
      </c>
      <c r="I63" s="22">
        <v>8</v>
      </c>
      <c r="J63" s="22">
        <v>6420</v>
      </c>
      <c r="K63" s="22">
        <v>2800</v>
      </c>
      <c r="L63" s="22">
        <v>90.6</v>
      </c>
      <c r="M63" s="2">
        <v>78.88</v>
      </c>
      <c r="N63" s="137">
        <f t="shared" si="0"/>
        <v>87.064017660044144</v>
      </c>
      <c r="O63" s="54" t="s">
        <v>9</v>
      </c>
      <c r="P63" s="8"/>
      <c r="Q63" s="8"/>
      <c r="R63" s="8"/>
      <c r="S63" s="41"/>
      <c r="T63" s="69">
        <v>3</v>
      </c>
      <c r="U63" s="125">
        <v>1138</v>
      </c>
      <c r="V63" s="108"/>
      <c r="W63" s="69">
        <v>3</v>
      </c>
      <c r="X63" s="62">
        <v>927</v>
      </c>
      <c r="Y63" s="47"/>
    </row>
    <row r="64" spans="1:25" ht="15.75">
      <c r="A64" s="73" t="s">
        <v>48</v>
      </c>
      <c r="B64" s="2">
        <v>10.8</v>
      </c>
      <c r="C64" s="2">
        <v>9.5299999999999994</v>
      </c>
      <c r="D64" s="26">
        <f t="shared" si="5"/>
        <v>88.240740740740733</v>
      </c>
      <c r="E64" s="2">
        <v>7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99.52</v>
      </c>
      <c r="Q64" s="8"/>
      <c r="R64" s="8"/>
      <c r="S64" s="41"/>
      <c r="T64" s="60">
        <v>4</v>
      </c>
      <c r="U64" s="125">
        <v>1085</v>
      </c>
      <c r="V64" s="108"/>
      <c r="W64" s="60">
        <v>4</v>
      </c>
      <c r="X64" s="62">
        <v>950</v>
      </c>
      <c r="Y64" s="47"/>
    </row>
    <row r="65" spans="1:30" ht="15.75">
      <c r="A65" s="73" t="s">
        <v>49</v>
      </c>
      <c r="B65" s="2">
        <v>11.15</v>
      </c>
      <c r="C65" s="2">
        <v>9.82</v>
      </c>
      <c r="D65" s="26">
        <f t="shared" si="5"/>
        <v>88.071748878923756</v>
      </c>
      <c r="E65" s="2">
        <v>7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99.34</v>
      </c>
      <c r="Q65" s="8"/>
      <c r="R65" s="8"/>
      <c r="S65" s="41"/>
      <c r="T65" s="60">
        <v>5</v>
      </c>
      <c r="U65" s="125">
        <v>1230</v>
      </c>
      <c r="V65" s="108"/>
      <c r="W65" s="60">
        <v>5</v>
      </c>
      <c r="X65" s="62">
        <v>820</v>
      </c>
      <c r="Y65" s="47"/>
      <c r="AB65" s="143"/>
      <c r="AC65" s="143"/>
      <c r="AD65" s="143"/>
    </row>
    <row r="66" spans="1:30" ht="15.75">
      <c r="A66" s="73" t="s">
        <v>50</v>
      </c>
      <c r="B66" s="2">
        <v>10.65</v>
      </c>
      <c r="C66" s="2">
        <v>9.32</v>
      </c>
      <c r="D66" s="26">
        <f t="shared" si="5"/>
        <v>87.511737089201887</v>
      </c>
      <c r="E66" s="2">
        <v>6.8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99.24</v>
      </c>
      <c r="Q66" s="8"/>
      <c r="R66" s="8"/>
      <c r="S66" s="41"/>
      <c r="T66" s="60">
        <v>6</v>
      </c>
      <c r="U66" s="125">
        <v>1133</v>
      </c>
      <c r="V66" s="108"/>
      <c r="W66" s="60">
        <v>6</v>
      </c>
      <c r="X66" s="62">
        <v>908</v>
      </c>
      <c r="Y66" s="47"/>
    </row>
    <row r="67" spans="1:30" ht="15.75">
      <c r="A67" s="73" t="s">
        <v>51</v>
      </c>
      <c r="B67" s="2">
        <v>11.09</v>
      </c>
      <c r="C67" s="2">
        <v>9.73</v>
      </c>
      <c r="D67" s="26">
        <f t="shared" si="5"/>
        <v>87.73669972948602</v>
      </c>
      <c r="E67" s="2">
        <v>6.7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99.15</v>
      </c>
      <c r="Q67" s="8"/>
      <c r="R67" s="8"/>
      <c r="S67" s="41"/>
      <c r="T67" s="60">
        <v>7</v>
      </c>
      <c r="U67" s="125">
        <v>1620</v>
      </c>
      <c r="V67" s="108"/>
      <c r="W67" s="60">
        <v>7</v>
      </c>
      <c r="X67" s="62">
        <v>1450</v>
      </c>
      <c r="Y67" s="47"/>
    </row>
    <row r="68" spans="1:30" ht="15.75">
      <c r="A68" s="71" t="s">
        <v>4</v>
      </c>
      <c r="B68" s="25">
        <f>AVERAGE(B62:B67)</f>
        <v>11.068333333333333</v>
      </c>
      <c r="C68" s="25">
        <f>AVERAGE(C62:C67)</f>
        <v>9.7833333333333332</v>
      </c>
      <c r="D68" s="26">
        <f t="shared" si="5"/>
        <v>88.39030266526126</v>
      </c>
      <c r="E68" s="25">
        <f>AVERAGE(E62:E67)</f>
        <v>6.8833333333333337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99.57</v>
      </c>
      <c r="Q68" s="8"/>
      <c r="R68" s="8"/>
      <c r="S68" s="41"/>
      <c r="T68" s="60">
        <v>8</v>
      </c>
      <c r="U68" s="125">
        <v>1565</v>
      </c>
      <c r="V68" s="108"/>
      <c r="W68" s="102">
        <v>8</v>
      </c>
      <c r="X68" s="62">
        <v>1490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11.5</v>
      </c>
      <c r="C70" s="143">
        <v>10.3</v>
      </c>
      <c r="D70" s="26">
        <f t="shared" si="5"/>
        <v>89.565217391304358</v>
      </c>
      <c r="E70" s="143">
        <v>7.7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99.321666666666658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10.79</v>
      </c>
      <c r="C71" s="143">
        <v>9.6300000000000008</v>
      </c>
      <c r="D71" s="26">
        <f t="shared" si="5"/>
        <v>89.249304911955534</v>
      </c>
      <c r="E71" s="143">
        <v>7.7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10.75</v>
      </c>
      <c r="C72" s="143">
        <v>9.52</v>
      </c>
      <c r="D72" s="26">
        <f t="shared" si="5"/>
        <v>88.558139534883722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.75">
      <c r="A73" s="73" t="s">
        <v>49</v>
      </c>
      <c r="B73" s="138">
        <v>11.15</v>
      </c>
      <c r="C73" s="143">
        <v>9.8699999999999992</v>
      </c>
      <c r="D73" s="26">
        <f t="shared" si="5"/>
        <v>88.52017937219729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123</v>
      </c>
      <c r="P73" s="2">
        <v>89.32</v>
      </c>
      <c r="Q73" s="2">
        <v>64.959999999999994</v>
      </c>
      <c r="R73" s="137">
        <f t="shared" ref="R73:R78" si="31">IF(P73&gt;0,Q73/P73*100,0)</f>
        <v>72.727272727272734</v>
      </c>
      <c r="S73" s="138" t="s">
        <v>124</v>
      </c>
      <c r="T73" s="60">
        <v>2</v>
      </c>
      <c r="U73" s="125">
        <v>1023</v>
      </c>
      <c r="V73" s="108"/>
      <c r="W73" s="60">
        <v>2</v>
      </c>
      <c r="X73" s="62">
        <v>1190</v>
      </c>
      <c r="Y73" s="47"/>
    </row>
    <row r="74" spans="1:30" ht="15.75">
      <c r="A74" s="73" t="s">
        <v>50</v>
      </c>
      <c r="B74" s="138">
        <v>10.9</v>
      </c>
      <c r="C74" s="143">
        <v>9.66</v>
      </c>
      <c r="D74" s="26">
        <f t="shared" si="5"/>
        <v>88.623853211009177</v>
      </c>
      <c r="E74" s="143">
        <v>7.5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131</v>
      </c>
      <c r="P74" s="2">
        <v>88.86</v>
      </c>
      <c r="Q74" s="2">
        <v>66.2</v>
      </c>
      <c r="R74" s="137">
        <f t="shared" si="31"/>
        <v>74.499212243979301</v>
      </c>
      <c r="S74" s="138" t="s">
        <v>124</v>
      </c>
      <c r="T74" s="69">
        <v>3</v>
      </c>
      <c r="U74" s="125">
        <v>1010</v>
      </c>
      <c r="V74" s="108"/>
      <c r="W74" s="69">
        <v>3</v>
      </c>
      <c r="X74" s="62">
        <v>949</v>
      </c>
      <c r="Y74" s="47"/>
    </row>
    <row r="75" spans="1:30" ht="15.75">
      <c r="A75" s="73" t="s">
        <v>51</v>
      </c>
      <c r="B75" s="138">
        <v>11.23</v>
      </c>
      <c r="C75" s="143">
        <v>9.98</v>
      </c>
      <c r="D75" s="26">
        <f t="shared" si="5"/>
        <v>88.869100623330368</v>
      </c>
      <c r="E75" s="143">
        <v>7.6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138</v>
      </c>
      <c r="P75" s="2">
        <v>87.76</v>
      </c>
      <c r="Q75" s="2">
        <v>63.24</v>
      </c>
      <c r="R75" s="137">
        <f t="shared" si="31"/>
        <v>72.060164083865089</v>
      </c>
      <c r="S75" s="138" t="s">
        <v>124</v>
      </c>
      <c r="T75" s="60">
        <v>4</v>
      </c>
      <c r="U75" s="125">
        <v>1113</v>
      </c>
      <c r="V75" s="108"/>
      <c r="W75" s="60">
        <v>4</v>
      </c>
      <c r="X75" s="62">
        <v>1000</v>
      </c>
      <c r="Y75" s="47"/>
    </row>
    <row r="76" spans="1:30" ht="15.75">
      <c r="A76" s="28" t="s">
        <v>4</v>
      </c>
      <c r="B76" s="25">
        <f>AVERAGE(B70:B75)</f>
        <v>11.053333333333333</v>
      </c>
      <c r="C76" s="25">
        <f>AVERAGE(C70:C75)</f>
        <v>9.826666666666668</v>
      </c>
      <c r="D76" s="26">
        <f t="shared" si="5"/>
        <v>88.902291917973471</v>
      </c>
      <c r="E76" s="25">
        <f>AVERAGE(E70:E75)</f>
        <v>7.6166666666666671</v>
      </c>
      <c r="F76" s="92"/>
      <c r="G76" s="136" t="s">
        <v>4</v>
      </c>
      <c r="H76" s="25"/>
      <c r="I76" s="25"/>
      <c r="J76" s="25"/>
      <c r="K76" s="25">
        <f>SUM(K6:K75)</f>
        <v>83700</v>
      </c>
      <c r="L76" s="25">
        <f>AVERAGE(L6:L75)</f>
        <v>91.240344827586213</v>
      </c>
      <c r="M76" s="25">
        <f>AVERAGE(M6:M75)</f>
        <v>78.515862068965532</v>
      </c>
      <c r="N76" s="137">
        <f>IF(L76&gt;0,M76/L76*100,0)</f>
        <v>86.053885720548621</v>
      </c>
      <c r="O76" s="1" t="s">
        <v>144</v>
      </c>
      <c r="P76" s="2">
        <v>88.16</v>
      </c>
      <c r="Q76" s="2">
        <v>66.040000000000006</v>
      </c>
      <c r="R76" s="137">
        <f t="shared" si="31"/>
        <v>74.909255898366609</v>
      </c>
      <c r="S76" s="138" t="s">
        <v>145</v>
      </c>
      <c r="T76" s="60">
        <v>5</v>
      </c>
      <c r="U76" s="125">
        <v>1235</v>
      </c>
      <c r="V76" s="108"/>
      <c r="W76" s="60">
        <v>5</v>
      </c>
      <c r="X76" s="62">
        <v>891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155</v>
      </c>
      <c r="P77" s="2">
        <v>88.7</v>
      </c>
      <c r="Q77" s="2">
        <v>69.319999999999993</v>
      </c>
      <c r="R77" s="137">
        <f t="shared" si="31"/>
        <v>78.151071025930094</v>
      </c>
      <c r="S77" s="138" t="s">
        <v>124</v>
      </c>
      <c r="T77" s="60">
        <v>6</v>
      </c>
      <c r="U77" s="125">
        <v>1003</v>
      </c>
      <c r="V77" s="108"/>
      <c r="W77" s="60">
        <v>6</v>
      </c>
      <c r="X77" s="62">
        <v>1030</v>
      </c>
      <c r="Y77" s="47"/>
    </row>
    <row r="78" spans="1:30" ht="15.75">
      <c r="A78" s="73" t="s">
        <v>46</v>
      </c>
      <c r="B78" s="2">
        <v>11.45</v>
      </c>
      <c r="C78" s="2">
        <v>10.25</v>
      </c>
      <c r="D78" s="26">
        <f t="shared" si="5"/>
        <v>89.519650655021849</v>
      </c>
      <c r="E78" s="2">
        <v>7.6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158</v>
      </c>
      <c r="P78" s="2">
        <v>88.7</v>
      </c>
      <c r="Q78" s="2">
        <v>65.56</v>
      </c>
      <c r="R78" s="137">
        <f t="shared" si="31"/>
        <v>73.912063134160093</v>
      </c>
      <c r="S78" s="138" t="s">
        <v>124</v>
      </c>
      <c r="T78" s="60">
        <v>7</v>
      </c>
      <c r="U78" s="125">
        <v>1578</v>
      </c>
      <c r="V78" s="108"/>
      <c r="W78" s="60">
        <v>7</v>
      </c>
      <c r="X78" s="62">
        <v>1490</v>
      </c>
      <c r="Y78" s="47"/>
    </row>
    <row r="79" spans="1:30" ht="15.75">
      <c r="A79" s="73" t="s">
        <v>47</v>
      </c>
      <c r="B79" s="2">
        <v>10.67</v>
      </c>
      <c r="C79" s="2">
        <v>9.5299999999999994</v>
      </c>
      <c r="D79" s="26">
        <f t="shared" ref="D79:D84" si="32">IF(B79&gt;0,C79/B79*100,0)</f>
        <v>89.315838800374877</v>
      </c>
      <c r="E79" s="2">
        <v>7.7</v>
      </c>
      <c r="F79" s="120"/>
      <c r="G79" s="7">
        <v>0.25</v>
      </c>
      <c r="H79" s="3" t="s">
        <v>119</v>
      </c>
      <c r="I79" s="3"/>
      <c r="J79" s="3"/>
      <c r="K79" s="75"/>
      <c r="L79" s="101">
        <v>93.82</v>
      </c>
      <c r="M79" s="101">
        <v>67.64</v>
      </c>
      <c r="N79" s="137">
        <f t="shared" ref="N79:N84" si="33">IF(L79&gt;0,M79/L79*100,0)</f>
        <v>72.095502025154559</v>
      </c>
      <c r="O79" s="28" t="s">
        <v>4</v>
      </c>
      <c r="P79" s="25">
        <f t="shared" ref="P79" si="34">AVERAGE(P73:P78)</f>
        <v>88.583333333333329</v>
      </c>
      <c r="Q79" s="25">
        <f t="shared" ref="Q79" si="35">AVERAGE(Q73:Q78)</f>
        <v>65.88666666666667</v>
      </c>
      <c r="R79" s="137">
        <f t="shared" ref="R79" si="36">IF(P79&gt;0,Q79/P79*100,0)</f>
        <v>74.37817497648166</v>
      </c>
      <c r="S79" s="108"/>
      <c r="T79" s="60">
        <v>8</v>
      </c>
      <c r="U79" s="125">
        <v>1449</v>
      </c>
      <c r="V79" s="108"/>
      <c r="W79" s="60">
        <v>8</v>
      </c>
      <c r="X79" s="62">
        <v>1510</v>
      </c>
      <c r="Y79" s="47"/>
    </row>
    <row r="80" spans="1:30" ht="15" customHeight="1">
      <c r="A80" s="73" t="s">
        <v>48</v>
      </c>
      <c r="B80" s="2">
        <v>10.61</v>
      </c>
      <c r="C80" s="2">
        <v>9.36</v>
      </c>
      <c r="D80" s="26">
        <f t="shared" si="32"/>
        <v>88.218661639962306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>
        <v>11.06</v>
      </c>
      <c r="C81" s="2">
        <v>9.75</v>
      </c>
      <c r="D81" s="26">
        <f t="shared" si="32"/>
        <v>88.155515370705245</v>
      </c>
      <c r="E81" s="2">
        <v>7.5</v>
      </c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10.85</v>
      </c>
      <c r="C82" s="2">
        <v>9.6</v>
      </c>
      <c r="D82" s="26">
        <f t="shared" si="32"/>
        <v>88.47926267281106</v>
      </c>
      <c r="E82" s="2">
        <v>7.5</v>
      </c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 t="s">
        <v>141</v>
      </c>
      <c r="P82" s="2">
        <v>88.2</v>
      </c>
      <c r="Q82" s="2">
        <v>56.32</v>
      </c>
      <c r="R82" s="137">
        <f t="shared" ref="R82:R87" si="37">IF(P82&gt;0,Q82/P82*100,0)</f>
        <v>63.854875283446709</v>
      </c>
      <c r="S82" s="2" t="s">
        <v>142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11.3</v>
      </c>
      <c r="C83" s="2">
        <v>10.039999999999999</v>
      </c>
      <c r="D83" s="26">
        <f t="shared" si="32"/>
        <v>88.849557522123874</v>
      </c>
      <c r="E83" s="2">
        <v>7.7</v>
      </c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 t="s">
        <v>149</v>
      </c>
      <c r="P83" s="2">
        <v>89.04</v>
      </c>
      <c r="Q83" s="2">
        <v>51.52</v>
      </c>
      <c r="R83" s="137">
        <f t="shared" si="37"/>
        <v>57.861635220125784</v>
      </c>
      <c r="S83" s="2" t="s">
        <v>142</v>
      </c>
      <c r="T83" s="60">
        <v>1</v>
      </c>
      <c r="U83" s="125"/>
      <c r="V83" s="108"/>
      <c r="W83" s="60">
        <v>1</v>
      </c>
      <c r="X83" s="62"/>
      <c r="Y83" s="47"/>
    </row>
    <row r="84" spans="1:29" ht="15.75">
      <c r="A84" s="71" t="s">
        <v>4</v>
      </c>
      <c r="B84" s="25">
        <f>AVERAGE(B78:B83)</f>
        <v>10.99</v>
      </c>
      <c r="C84" s="25">
        <f>AVERAGE(C78:C83)</f>
        <v>9.7550000000000008</v>
      </c>
      <c r="D84" s="26">
        <f t="shared" si="32"/>
        <v>88.762511373976352</v>
      </c>
      <c r="E84" s="25">
        <f>AVERAGE(E78:E83)</f>
        <v>7.6000000000000005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995</v>
      </c>
      <c r="V84" s="108"/>
      <c r="W84" s="60">
        <v>2</v>
      </c>
      <c r="X84" s="62">
        <v>1024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93.82</v>
      </c>
      <c r="M85" s="25">
        <f>AVERAGE(M79:M84)</f>
        <v>67.64</v>
      </c>
      <c r="N85" s="137">
        <f t="shared" ref="N85" si="38">IF(L85&gt;0,M85/L85*100,0)</f>
        <v>72.095502025154559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892</v>
      </c>
      <c r="V85" s="108"/>
      <c r="W85" s="69">
        <v>3</v>
      </c>
      <c r="X85" s="62">
        <v>1069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954</v>
      </c>
      <c r="V86" s="108"/>
      <c r="W86" s="60">
        <v>4</v>
      </c>
      <c r="X86" s="62">
        <v>1078</v>
      </c>
      <c r="Y86" s="47"/>
    </row>
    <row r="87" spans="1:29" ht="15.75">
      <c r="A87" s="73" t="s">
        <v>46</v>
      </c>
      <c r="B87" s="8"/>
      <c r="C87" s="8">
        <v>1.31</v>
      </c>
      <c r="D87" s="8"/>
      <c r="E87" s="8">
        <v>2.93</v>
      </c>
      <c r="F87" s="8">
        <v>2.65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957</v>
      </c>
      <c r="V87" s="108"/>
      <c r="W87" s="60">
        <v>5</v>
      </c>
      <c r="X87" s="62">
        <v>1016</v>
      </c>
      <c r="Y87" s="47"/>
    </row>
    <row r="88" spans="1:29" ht="15.75">
      <c r="A88" s="73" t="s">
        <v>47</v>
      </c>
      <c r="B88" s="8"/>
      <c r="C88" s="8">
        <v>0.63</v>
      </c>
      <c r="D88" s="8"/>
      <c r="E88" s="8">
        <v>0.67</v>
      </c>
      <c r="F88" s="8">
        <v>0.56000000000000005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88.62</v>
      </c>
      <c r="Q88" s="25">
        <f t="shared" ref="Q88" si="41">AVERAGE(Q82:Q87)</f>
        <v>53.92</v>
      </c>
      <c r="R88" s="137">
        <f t="shared" ref="R88" si="42">IF(P88&gt;0,Q88/P88*100,0)</f>
        <v>60.844053261114873</v>
      </c>
      <c r="S88" s="132"/>
      <c r="T88" s="60">
        <v>6</v>
      </c>
      <c r="U88" s="125">
        <v>929</v>
      </c>
      <c r="V88" s="108"/>
      <c r="W88" s="60">
        <v>6</v>
      </c>
      <c r="X88" s="62">
        <v>1140</v>
      </c>
      <c r="Y88" s="47"/>
    </row>
    <row r="89" spans="1:29" ht="15.75">
      <c r="A89" s="73" t="s">
        <v>48</v>
      </c>
      <c r="B89" s="8"/>
      <c r="C89" s="8">
        <v>0.66</v>
      </c>
      <c r="D89" s="8"/>
      <c r="E89" s="8">
        <v>0.55000000000000004</v>
      </c>
      <c r="F89" s="8">
        <v>1.41</v>
      </c>
      <c r="G89" s="7">
        <v>0.41666666666666669</v>
      </c>
      <c r="H89" s="3" t="s">
        <v>119</v>
      </c>
      <c r="I89" s="3"/>
      <c r="J89" s="3"/>
      <c r="K89" s="75"/>
      <c r="L89" s="101">
        <v>93.46</v>
      </c>
      <c r="M89" s="101">
        <v>68.239999999999995</v>
      </c>
      <c r="N89" s="137">
        <f t="shared" si="39"/>
        <v>73.015193665739346</v>
      </c>
      <c r="T89" s="60">
        <v>7</v>
      </c>
      <c r="U89" s="125">
        <v>1357</v>
      </c>
      <c r="V89" s="108"/>
      <c r="W89" s="60">
        <v>7</v>
      </c>
      <c r="X89" s="62">
        <v>1490</v>
      </c>
      <c r="Y89" s="47"/>
    </row>
    <row r="90" spans="1:29" ht="15.75">
      <c r="A90" s="73" t="s">
        <v>49</v>
      </c>
      <c r="B90" s="2"/>
      <c r="C90" s="8">
        <v>0.3</v>
      </c>
      <c r="D90" s="8"/>
      <c r="E90" s="8">
        <v>1.99</v>
      </c>
      <c r="F90" s="8">
        <v>2.04</v>
      </c>
      <c r="G90" s="3"/>
      <c r="H90" s="3"/>
      <c r="I90" s="3"/>
      <c r="J90" s="3"/>
      <c r="K90" s="75"/>
      <c r="L90" s="101">
        <v>95.04</v>
      </c>
      <c r="M90" s="101">
        <v>68.680000000000007</v>
      </c>
      <c r="N90" s="137">
        <f t="shared" si="39"/>
        <v>72.264309764309758</v>
      </c>
      <c r="T90" s="126">
        <v>8</v>
      </c>
      <c r="U90" s="127">
        <v>1386</v>
      </c>
      <c r="V90" s="128"/>
      <c r="W90" s="60">
        <v>8</v>
      </c>
      <c r="X90" s="62">
        <v>1500</v>
      </c>
      <c r="Y90" s="47"/>
    </row>
    <row r="91" spans="1:29" ht="15.75">
      <c r="A91" s="73" t="s">
        <v>50</v>
      </c>
      <c r="B91" s="2"/>
      <c r="C91" s="2">
        <v>2.11</v>
      </c>
      <c r="D91" s="8"/>
      <c r="E91" s="8">
        <v>0.5</v>
      </c>
      <c r="F91" s="8">
        <v>0.63</v>
      </c>
      <c r="G91" s="3"/>
      <c r="H91" s="3"/>
      <c r="I91" s="3"/>
      <c r="J91" s="3"/>
      <c r="K91" s="75"/>
      <c r="L91" s="101">
        <v>94.58</v>
      </c>
      <c r="M91" s="101">
        <v>68</v>
      </c>
      <c r="N91" s="137">
        <f t="shared" si="39"/>
        <v>71.896806935927259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.75">
      <c r="A92" s="73" t="s">
        <v>51</v>
      </c>
      <c r="B92" s="2"/>
      <c r="C92" s="2">
        <v>1.78</v>
      </c>
      <c r="D92" s="8"/>
      <c r="E92" s="8">
        <v>0.52</v>
      </c>
      <c r="F92" s="8">
        <v>0.56999999999999995</v>
      </c>
      <c r="G92" s="3"/>
      <c r="H92" s="3"/>
      <c r="I92" s="3"/>
      <c r="J92" s="3"/>
      <c r="K92" s="75"/>
      <c r="L92" s="101">
        <v>95.04</v>
      </c>
      <c r="M92" s="101">
        <v>68.400000000000006</v>
      </c>
      <c r="N92" s="137">
        <f t="shared" si="39"/>
        <v>71.969696969696969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>
        <f t="shared" si="44"/>
        <v>1.1316666666666666</v>
      </c>
      <c r="D93" s="25" t="e">
        <f t="shared" si="44"/>
        <v>#DIV/0!</v>
      </c>
      <c r="E93" s="25">
        <f t="shared" si="44"/>
        <v>1.1933333333333334</v>
      </c>
      <c r="F93" s="25">
        <f t="shared" si="44"/>
        <v>1.31</v>
      </c>
      <c r="G93" s="3" t="s">
        <v>122</v>
      </c>
      <c r="H93" s="3" t="s">
        <v>119</v>
      </c>
      <c r="I93" s="3"/>
      <c r="J93" s="3"/>
      <c r="K93" s="75"/>
      <c r="L93" s="101">
        <v>92.42</v>
      </c>
      <c r="M93" s="101">
        <v>67.12</v>
      </c>
      <c r="N93" s="137">
        <f t="shared" si="39"/>
        <v>72.624972949578009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>
        <f t="shared" ref="L94" si="45">AVERAGE(L88:L93)</f>
        <v>94.108000000000004</v>
      </c>
      <c r="M94" s="25">
        <f t="shared" ref="M94" si="46">AVERAGE(M88:M93)</f>
        <v>68.088000000000008</v>
      </c>
      <c r="N94" s="137">
        <f t="shared" ref="N94" si="47">IF(L94&gt;0,M94/L94*100,0)</f>
        <v>72.350915968886824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/>
      <c r="C96" s="108"/>
      <c r="D96" s="90" t="s">
        <v>14</v>
      </c>
      <c r="E96" s="2">
        <v>2.21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46</v>
      </c>
      <c r="C97" s="108"/>
      <c r="D97" s="90" t="s">
        <v>15</v>
      </c>
      <c r="E97" s="2">
        <v>2.19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45.2</v>
      </c>
      <c r="C98" s="108"/>
      <c r="D98" s="90" t="s">
        <v>62</v>
      </c>
      <c r="E98" s="2">
        <v>2.0499999999999998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44</v>
      </c>
      <c r="C99" s="108"/>
      <c r="D99" s="6" t="s">
        <v>13</v>
      </c>
      <c r="E99" s="2">
        <v>2.35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46.1</v>
      </c>
      <c r="C100" s="108"/>
      <c r="D100" s="90" t="s">
        <v>16</v>
      </c>
      <c r="E100" s="2">
        <v>1.91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162</v>
      </c>
      <c r="P100" s="3" t="s">
        <v>163</v>
      </c>
      <c r="Q100" s="1" t="s">
        <v>124</v>
      </c>
      <c r="R100" s="1"/>
      <c r="S100" s="1"/>
      <c r="T100" s="2">
        <v>88.32</v>
      </c>
      <c r="U100" s="2">
        <v>63.92</v>
      </c>
      <c r="V100" s="137">
        <f t="shared" ref="V100:V112" si="49">IF(T100&gt;0,U100/T100*100,0)</f>
        <v>72.373188405797109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>
        <v>44.5</v>
      </c>
      <c r="C101" s="108"/>
      <c r="D101" s="90" t="s">
        <v>61</v>
      </c>
      <c r="E101" s="2">
        <v>2.16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 t="s">
        <v>176</v>
      </c>
      <c r="P101" s="3" t="s">
        <v>177</v>
      </c>
      <c r="Q101" s="1" t="s">
        <v>124</v>
      </c>
      <c r="R101" s="1"/>
      <c r="S101" s="1"/>
      <c r="T101" s="2">
        <v>89.58</v>
      </c>
      <c r="U101" s="2">
        <v>65.08</v>
      </c>
      <c r="V101" s="137">
        <f t="shared" si="49"/>
        <v>72.650145121678946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45.16</v>
      </c>
      <c r="C102" s="108"/>
      <c r="D102" s="26" t="s">
        <v>4</v>
      </c>
      <c r="E102" s="25">
        <f t="shared" ref="E102" si="51">AVERAGE(E96:E101)</f>
        <v>2.145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/>
      <c r="C105" s="108"/>
      <c r="D105" s="90" t="s">
        <v>14</v>
      </c>
      <c r="E105" s="2">
        <v>1.78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>
        <v>59.2</v>
      </c>
      <c r="C106" s="108"/>
      <c r="D106" s="90" t="s">
        <v>15</v>
      </c>
      <c r="E106" s="2">
        <v>2.1</v>
      </c>
      <c r="G106" s="91">
        <v>0.25</v>
      </c>
      <c r="H106" s="3" t="s">
        <v>120</v>
      </c>
      <c r="I106" s="1"/>
      <c r="J106" s="1"/>
      <c r="K106" s="1"/>
      <c r="L106" s="1">
        <v>94.74</v>
      </c>
      <c r="M106" s="1">
        <v>49.64</v>
      </c>
      <c r="N106" s="137">
        <f t="shared" ref="N106:N111" si="56">IF(L106&gt;0,M106/L106*100,0)</f>
        <v>52.396031243402994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53.9</v>
      </c>
      <c r="C107" s="108"/>
      <c r="D107" s="90" t="s">
        <v>62</v>
      </c>
      <c r="E107" s="5">
        <v>2.08</v>
      </c>
      <c r="G107" s="91">
        <v>0.41666666666666669</v>
      </c>
      <c r="H107" s="3" t="s">
        <v>120</v>
      </c>
      <c r="I107" s="1"/>
      <c r="J107" s="1"/>
      <c r="K107" s="1"/>
      <c r="L107" s="1">
        <v>95.9</v>
      </c>
      <c r="M107" s="1">
        <v>51.44</v>
      </c>
      <c r="N107" s="137">
        <f t="shared" si="56"/>
        <v>53.639207507820643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50.3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95.6</v>
      </c>
      <c r="M108" s="1">
        <v>50.68</v>
      </c>
      <c r="N108" s="137">
        <f t="shared" si="56"/>
        <v>53.012552301255234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50.8</v>
      </c>
      <c r="C109" s="108"/>
      <c r="D109" s="90" t="s">
        <v>16</v>
      </c>
      <c r="E109" s="5">
        <v>3.01</v>
      </c>
      <c r="G109" s="91">
        <v>0.75</v>
      </c>
      <c r="H109" s="3" t="s">
        <v>120</v>
      </c>
      <c r="I109" s="1"/>
      <c r="J109" s="4"/>
      <c r="K109" s="1"/>
      <c r="L109" s="1">
        <v>95.26</v>
      </c>
      <c r="M109" s="1">
        <v>51.2</v>
      </c>
      <c r="N109" s="137">
        <f t="shared" si="56"/>
        <v>53.747638043250056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>
        <v>49.7</v>
      </c>
      <c r="C110" s="108"/>
      <c r="D110" s="90" t="s">
        <v>61</v>
      </c>
      <c r="E110" s="5">
        <v>2.08</v>
      </c>
      <c r="G110" s="91">
        <v>0.91666666666666663</v>
      </c>
      <c r="H110" s="3" t="s">
        <v>120</v>
      </c>
      <c r="I110" s="1"/>
      <c r="J110" s="4"/>
      <c r="K110" s="1"/>
      <c r="L110" s="1">
        <v>95.44</v>
      </c>
      <c r="M110" s="1">
        <v>50.96</v>
      </c>
      <c r="N110" s="137">
        <f t="shared" si="56"/>
        <v>53.39480301760269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52.779999999999994</v>
      </c>
      <c r="C111" s="108"/>
      <c r="D111" s="26" t="s">
        <v>4</v>
      </c>
      <c r="E111" s="25">
        <f t="shared" ref="E111" si="58">AVERAGE(E105:E110)</f>
        <v>2.2516666666666665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95.388000000000005</v>
      </c>
      <c r="M112" s="25">
        <f t="shared" ref="M112" si="60">AVERAGE(M106:M111)</f>
        <v>50.783999999999999</v>
      </c>
      <c r="N112" s="137">
        <f t="shared" ref="N112" si="61">IF(L112&gt;0,M112/L112*100,0)</f>
        <v>53.239401182538678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88.949999999999989</v>
      </c>
      <c r="U112" s="25">
        <f>AVERAGE(U100:U111)</f>
        <v>64.5</v>
      </c>
      <c r="V112" s="137">
        <f t="shared" si="49"/>
        <v>72.51264755480608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2021-10-12T14:46:55Z</cp:lastPrinted>
  <dcterms:created xsi:type="dcterms:W3CDTF">2006-10-21T09:11:40Z</dcterms:created>
  <dcterms:modified xsi:type="dcterms:W3CDTF">2022-01-10T12:33:03Z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