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<sst xmlns="http://schemas.openxmlformats.org/spreadsheetml/2006/main" count="638" uniqueCount="145">
  <si>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</si>
  <si>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</si>
  <si>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</si>
  <si>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</si>
  <si>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</si>
  <si>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</si>
  <si>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</si>
  <si>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</si>
  <si>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</si>
  <si>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</si>
  <si>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</si>
  <si>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</si>
  <si>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</si>
  <si>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</si>
  <si>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</si>
  <si>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</si>
  <si>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</si>
  <si>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</si>
  <si>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</si>
  <si>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</si>
  <si>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</si>
  <si>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</si>
  <si>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</si>
  <si>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</si>
  <si>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</si>
  <si>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</si>
  <si>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</si>
  <si>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</si>
  <si>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</si>
  <si>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</si>
  <si>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</si>
  <si>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</si>
  <si>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</si>
  <si>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</si>
  <si>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</si>
  <si>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</si>
  <si>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</si>
  <si>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</si>
  <si>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</si>
  <si>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</si>
  <si>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</si>
  <si>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</si>
  <si>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</si>
  <si>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</si>
  <si>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</si>
  <si>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</si>
  <si>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</si>
  <si>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</si>
  <si>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</si>
  <si>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</si>
  <si>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</si>
  <si>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</si>
  <si>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</si>
  <si>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</si>
  <si>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</si>
  <si>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</si>
  <si>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</si>
  <si>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</si>
  <si>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</si>
  <si>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</si>
  <si>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</si>
  <si>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</si>
  <si>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</si>
  <si>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</si>
  <si>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</si>
  <si>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</si>
  <si>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</si>
  <si>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</si>
  <si>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</si>
  <si>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</si>
  <si>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</si>
  <si>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</si>
  <si>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</si>
  <si>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</si>
  <si>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</si>
  <si>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</si>
  <si>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</si>
  <si>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</si>
  <si>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</si>
  <si>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</si>
  <si>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</si>
  <si>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</si>
  <si>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</si>
  <si>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</si>
  <si>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</si>
  <si>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</si>
  <si>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</si>
  <si>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</si>
  <si>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</si>
  <si>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</si>
  <si>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</si>
  <si>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</si>
  <si>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</si>
  <si>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</si>
  <si>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</si>
  <si>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</si>
  <si>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</si>
  <si>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</si>
  <si>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</si>
  <si>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</si>
  <si>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</si>
  <si>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</si>
  <si>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</si>
  <si>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</si>
  <si>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</si>
  <si>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</si>
  <si>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</si>
  <si>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</si>
  <si>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</si>
  <si>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</si>
  <si>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</si>
  <si>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</si>
  <si>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</si>
  <si>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</si>
  <si>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</si>
  <si>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</si>
  <si>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</si>
  <si>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</si>
  <si>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</si>
  <si>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</si>
  <si>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</si>
  <si>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</si>
  <si>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</si>
  <si>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</si>
  <si>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7:00AM</t>
  </si>
  <si>
    <t>6;00AM</t>
  </si>
  <si>
    <t>9:00 AM 2 DESCARGA</t>
  </si>
  <si>
    <t>B-9</t>
  </si>
  <si>
    <t>SEMILLA 12:40 P.M</t>
  </si>
  <si>
    <t>CORTE 1:15 PM</t>
  </si>
  <si>
    <t>B-8</t>
  </si>
  <si>
    <t>I DESCARGA 2:30 P.M</t>
  </si>
  <si>
    <t>II DESCARGA 3:24 P.M</t>
  </si>
  <si>
    <t>C-9</t>
  </si>
  <si>
    <t>II DESCARGA 7:10 PM</t>
  </si>
  <si>
    <t>SEMILLA 10:33 P.M</t>
  </si>
  <si>
    <t>1 CORTE</t>
  </si>
  <si>
    <t>1 DESCARGA</t>
  </si>
  <si>
    <t>2:05AM</t>
  </si>
  <si>
    <t>2:10AM</t>
  </si>
  <si>
    <t>2:45 AM SEMILLA</t>
  </si>
  <si>
    <t>3:30 AM 1 CORTE</t>
  </si>
  <si>
    <t>2 DESCARGA</t>
  </si>
  <si>
    <t>5:00 AM 1 DESCARGA</t>
  </si>
  <si>
    <t>5:15AM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</si>
</sst>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G58" zoomScale="80" zoomScaleNormal="80" workbookViewId="0">
      <selection activeCell="M66" sqref="M6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20</v>
      </c>
      <c r="D3" s="57" t="s">
        <v>78</v>
      </c>
      <c r="E3" s="29">
        <v>44486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19</v>
      </c>
      <c r="C6" s="2">
        <v>16.91</v>
      </c>
      <c r="D6" s="26">
        <f>IF(B6&gt;0,C6/B6*100,0)</f>
        <v>89</v>
      </c>
      <c r="E6" s="2">
        <v>5.6</v>
      </c>
      <c r="F6" s="97"/>
      <c r="G6" s="7">
        <v>0.25</v>
      </c>
      <c r="H6" s="3" t="s">
        <v>123</v>
      </c>
      <c r="I6" s="3">
        <v>7</v>
      </c>
      <c r="J6" s="3">
        <v>917</v>
      </c>
      <c r="K6" s="3">
        <v>1800</v>
      </c>
      <c r="L6" s="8">
        <v>91.62</v>
      </c>
      <c r="M6" s="2">
        <v>79.92</v>
      </c>
      <c r="N6" s="137">
        <f t="shared" ref="N6:N69" si="0">IF(L6&gt;0,M6/L6*100,0)</f>
        <v>87.229862475442047</v>
      </c>
      <c r="O6" s="9" t="s">
        <v>114</v>
      </c>
      <c r="P6" s="2">
        <v>64.3</v>
      </c>
      <c r="Q6" s="2">
        <v>56.66</v>
      </c>
      <c r="R6" s="137">
        <f t="shared" ref="R6:R10" si="1">IF(P6&gt;0,Q6/P6*100,0)</f>
        <v>88.118195956454116</v>
      </c>
      <c r="S6" s="9" t="s">
        <v>24</v>
      </c>
      <c r="T6" s="68">
        <v>7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19.03</v>
      </c>
      <c r="C7" s="2">
        <v>17.079999999999998</v>
      </c>
      <c r="D7" s="26">
        <f t="shared" ref="D7:D12" si="2">IF(B7&gt;0,C7/B7*100,0)</f>
        <v>89.753021544929041</v>
      </c>
      <c r="E7" s="2">
        <v>5.5</v>
      </c>
      <c r="F7" s="97"/>
      <c r="G7" s="7">
        <v>0.25694444444444448</v>
      </c>
      <c r="H7" s="3" t="s">
        <v>123</v>
      </c>
      <c r="I7" s="1">
        <v>6</v>
      </c>
      <c r="J7" s="1">
        <v>918</v>
      </c>
      <c r="K7" s="1">
        <v>1100</v>
      </c>
      <c r="L7" s="2">
        <v>91.02</v>
      </c>
      <c r="M7" s="2">
        <v>78.36</v>
      </c>
      <c r="N7" s="137">
        <f t="shared" si="0"/>
        <v>86.090969017798287</v>
      </c>
      <c r="O7" s="119" t="s">
        <v>115</v>
      </c>
      <c r="P7" s="2">
        <v>63.47</v>
      </c>
      <c r="Q7" s="2">
        <v>56.4</v>
      </c>
      <c r="R7" s="137">
        <f t="shared" si="1"/>
        <v>88.860879155506538</v>
      </c>
      <c r="S7" s="9" t="s">
        <v>25</v>
      </c>
      <c r="T7" s="68">
        <v>7.4</v>
      </c>
      <c r="U7" s="9" t="s">
        <v>125</v>
      </c>
      <c r="V7" s="68">
        <v>7.4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17.649999999999999</v>
      </c>
      <c r="C8" s="2">
        <v>15.46</v>
      </c>
      <c r="D8" s="26">
        <f t="shared" si="2"/>
        <v>87.59206798866856</v>
      </c>
      <c r="E8" s="2">
        <v>5.4</v>
      </c>
      <c r="F8" s="97"/>
      <c r="G8" s="7" t="s">
        <v>124</v>
      </c>
      <c r="H8" s="3" t="s">
        <v>123</v>
      </c>
      <c r="I8" s="1">
        <v>4</v>
      </c>
      <c r="J8" s="1">
        <v>919</v>
      </c>
      <c r="K8" s="1">
        <v>900</v>
      </c>
      <c r="L8" s="2">
        <v>91.7</v>
      </c>
      <c r="M8" s="2">
        <v>78.88</v>
      </c>
      <c r="N8" s="137">
        <f t="shared" si="0"/>
        <v>86.019629225736082</v>
      </c>
      <c r="O8" s="9" t="s">
        <v>116</v>
      </c>
      <c r="P8" s="2">
        <v>65.61</v>
      </c>
      <c r="Q8" s="2">
        <v>57.72</v>
      </c>
      <c r="R8" s="137">
        <f t="shared" si="1"/>
        <v>87.974394147233653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>
        <v>0.30902777777777779</v>
      </c>
      <c r="H9" s="3" t="s">
        <v>123</v>
      </c>
      <c r="I9" s="1">
        <v>8</v>
      </c>
      <c r="J9" s="1">
        <v>920</v>
      </c>
      <c r="K9" s="1">
        <v>2800</v>
      </c>
      <c r="L9" s="2">
        <v>91.72</v>
      </c>
      <c r="M9" s="2">
        <v>78.8</v>
      </c>
      <c r="N9" s="137">
        <f t="shared" si="0"/>
        <v>85.913650239860445</v>
      </c>
      <c r="O9" s="9" t="s">
        <v>117</v>
      </c>
      <c r="P9" s="2">
        <v>64.47</v>
      </c>
      <c r="Q9" s="2">
        <v>56.82</v>
      </c>
      <c r="R9" s="137">
        <f t="shared" si="1"/>
        <v>88.134015821312232</v>
      </c>
      <c r="S9" s="9" t="s">
        <v>39</v>
      </c>
      <c r="T9" s="68">
        <v>6.8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0.34722222222222227</v>
      </c>
      <c r="H10" s="3" t="s">
        <v>123</v>
      </c>
      <c r="I10" s="1">
        <v>6</v>
      </c>
      <c r="J10" s="1">
        <v>921</v>
      </c>
      <c r="K10" s="1">
        <v>1100</v>
      </c>
      <c r="L10" s="2">
        <v>90.88</v>
      </c>
      <c r="M10" s="2">
        <v>77.84</v>
      </c>
      <c r="N10" s="137">
        <f t="shared" si="0"/>
        <v>85.651408450704238</v>
      </c>
      <c r="O10" s="28" t="s">
        <v>4</v>
      </c>
      <c r="P10" s="25">
        <f t="shared" ref="P10" si="3">AVERAGE(P4:P9)</f>
        <v>64.462500000000006</v>
      </c>
      <c r="Q10" s="25">
        <f t="shared" ref="Q10" si="4">AVERAGE(Q4:Q9)</f>
        <v>56.9</v>
      </c>
      <c r="R10" s="137">
        <f t="shared" si="1"/>
        <v>88.26837308512701</v>
      </c>
      <c r="S10" s="9" t="s">
        <v>40</v>
      </c>
      <c r="T10" s="68">
        <v>7.1</v>
      </c>
      <c r="U10" s="9" t="s">
        <v>40</v>
      </c>
      <c r="V10" s="68">
        <v>6.9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16.190000000000001</v>
      </c>
      <c r="C11" s="2">
        <v>13.98</v>
      </c>
      <c r="D11" s="26">
        <f t="shared" si="2"/>
        <v>86.349598517603454</v>
      </c>
      <c r="E11" s="2">
        <v>5.5</v>
      </c>
      <c r="F11" s="97"/>
      <c r="G11" s="7">
        <v>0.35416666666666669</v>
      </c>
      <c r="H11" s="3" t="s">
        <v>123</v>
      </c>
      <c r="I11" s="1">
        <v>8</v>
      </c>
      <c r="J11" s="1">
        <v>922</v>
      </c>
      <c r="K11" s="1">
        <v>2800</v>
      </c>
      <c r="L11" s="2">
        <v>91.56</v>
      </c>
      <c r="M11" s="2">
        <v>78.599999999999994</v>
      </c>
      <c r="N11" s="137">
        <f t="shared" si="0"/>
        <v>85.845347313237212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6.8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17.967500000000001</v>
      </c>
      <c r="C12" s="25">
        <f>AVERAGE(C6:C11)</f>
        <v>15.857499999999998</v>
      </c>
      <c r="D12" s="26">
        <f t="shared" si="2"/>
        <v>88.256574370390979</v>
      </c>
      <c r="E12" s="25">
        <f>AVERAGE(E6:E11)</f>
        <v>5.5</v>
      </c>
      <c r="F12" s="25"/>
      <c r="G12" s="7">
        <v>0.375</v>
      </c>
      <c r="H12" s="3" t="s">
        <v>123</v>
      </c>
      <c r="I12" s="1">
        <v>2</v>
      </c>
      <c r="J12" s="1">
        <v>923</v>
      </c>
      <c r="K12" s="1">
        <v>900</v>
      </c>
      <c r="L12" s="2">
        <v>91.48</v>
      </c>
      <c r="M12" s="2">
        <v>78.84</v>
      </c>
      <c r="N12" s="137">
        <f t="shared" si="0"/>
        <v>86.182772190642766</v>
      </c>
      <c r="O12" s="156" t="s">
        <v>66</v>
      </c>
      <c r="P12" s="157"/>
      <c r="Q12" s="157"/>
      <c r="R12" s="158"/>
      <c r="S12" s="9" t="s">
        <v>18</v>
      </c>
      <c r="T12" s="68">
        <v>7</v>
      </c>
      <c r="U12" s="9" t="s">
        <v>18</v>
      </c>
      <c r="V12" s="68">
        <v>6.9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0.3923611111111111</v>
      </c>
      <c r="H13" s="3" t="s">
        <v>123</v>
      </c>
      <c r="I13" s="3">
        <v>4</v>
      </c>
      <c r="J13" s="3">
        <v>924</v>
      </c>
      <c r="K13" s="3">
        <v>900</v>
      </c>
      <c r="L13" s="8">
        <v>91.26</v>
      </c>
      <c r="M13" s="2">
        <v>77.44</v>
      </c>
      <c r="N13" s="137">
        <f t="shared" si="0"/>
        <v>84.856454087223312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6.9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18.809999999999999</v>
      </c>
      <c r="C14" s="2">
        <v>16.18</v>
      </c>
      <c r="D14" s="26">
        <f t="shared" ref="D14:D78" si="5">IF(B14&gt;0,C14/B14*100,0)</f>
        <v>86.018075491759703</v>
      </c>
      <c r="E14" s="2">
        <v>5.3</v>
      </c>
      <c r="F14" s="97"/>
      <c r="G14" s="7">
        <v>0.3923611111111111</v>
      </c>
      <c r="H14" s="3" t="s">
        <v>123</v>
      </c>
      <c r="I14" s="3">
        <v>7</v>
      </c>
      <c r="J14" s="3">
        <v>925</v>
      </c>
      <c r="K14" s="3">
        <v>1800</v>
      </c>
      <c r="L14" s="8">
        <v>90.98</v>
      </c>
      <c r="M14" s="2">
        <v>79.8</v>
      </c>
      <c r="N14" s="137">
        <f t="shared" si="0"/>
        <v>87.711584963728285</v>
      </c>
      <c r="O14" s="9" t="s">
        <v>114</v>
      </c>
      <c r="P14" s="5">
        <v>73.430000000000007</v>
      </c>
      <c r="Q14" s="5">
        <v>53.46</v>
      </c>
      <c r="R14" s="137">
        <f t="shared" ref="R14:R17" si="6">IF(P14&gt;0,Q14/P14*100,0)</f>
        <v>72.804031049979571</v>
      </c>
      <c r="S14" s="9" t="s">
        <v>56</v>
      </c>
      <c r="T14" s="68">
        <v>7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19.07</v>
      </c>
      <c r="C15" s="2">
        <v>16.850000000000001</v>
      </c>
      <c r="D15" s="26">
        <f t="shared" si="5"/>
        <v>88.358678552700582</v>
      </c>
      <c r="E15" s="2">
        <v>5.3</v>
      </c>
      <c r="F15" s="97"/>
      <c r="G15" s="7">
        <v>0.4201388888888889</v>
      </c>
      <c r="H15" s="3" t="s">
        <v>123</v>
      </c>
      <c r="I15" s="3">
        <v>6</v>
      </c>
      <c r="J15" s="3">
        <v>926</v>
      </c>
      <c r="K15" s="3">
        <v>1100</v>
      </c>
      <c r="L15" s="8">
        <v>91.52</v>
      </c>
      <c r="M15" s="2">
        <v>78.92</v>
      </c>
      <c r="N15" s="137">
        <f t="shared" si="0"/>
        <v>86.232517482517494</v>
      </c>
      <c r="O15" s="119" t="s">
        <v>115</v>
      </c>
      <c r="P15" s="5">
        <v>76.12</v>
      </c>
      <c r="Q15" s="5">
        <v>54.7</v>
      </c>
      <c r="R15" s="137">
        <f t="shared" si="6"/>
        <v>71.860220704151331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19.41</v>
      </c>
      <c r="C16" s="2">
        <v>17.3</v>
      </c>
      <c r="D16" s="26">
        <f t="shared" si="5"/>
        <v>89.129314786192694</v>
      </c>
      <c r="E16" s="2">
        <v>5.3</v>
      </c>
      <c r="F16" s="97"/>
      <c r="G16" s="7">
        <v>0.4236111111111111</v>
      </c>
      <c r="H16" s="3" t="s">
        <v>123</v>
      </c>
      <c r="I16" s="3">
        <v>8</v>
      </c>
      <c r="J16" s="3">
        <v>927</v>
      </c>
      <c r="K16" s="3">
        <v>2800</v>
      </c>
      <c r="L16" s="8">
        <v>91.82</v>
      </c>
      <c r="M16" s="2">
        <v>79.239999999999995</v>
      </c>
      <c r="N16" s="137">
        <f t="shared" si="0"/>
        <v>86.299281202352432</v>
      </c>
      <c r="O16" s="9" t="s">
        <v>116</v>
      </c>
      <c r="P16" s="5">
        <v>76.14</v>
      </c>
      <c r="Q16" s="5">
        <v>52.54</v>
      </c>
      <c r="R16" s="137">
        <f t="shared" si="6"/>
        <v>69.00446545836617</v>
      </c>
      <c r="S16" s="9" t="s">
        <v>42</v>
      </c>
      <c r="T16" s="68">
        <v>7.4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19.75</v>
      </c>
      <c r="C17" s="2">
        <v>17.48</v>
      </c>
      <c r="D17" s="26">
        <f t="shared" si="5"/>
        <v>88.506329113924053</v>
      </c>
      <c r="E17" s="2">
        <v>5.3</v>
      </c>
      <c r="F17" s="97"/>
      <c r="G17" s="7">
        <v>0.47222222222222227</v>
      </c>
      <c r="H17" s="3" t="s">
        <v>123</v>
      </c>
      <c r="I17" s="3">
        <v>7</v>
      </c>
      <c r="J17" s="3">
        <v>928</v>
      </c>
      <c r="K17" s="3">
        <v>1800</v>
      </c>
      <c r="L17" s="8">
        <v>90.7</v>
      </c>
      <c r="M17" s="2">
        <v>77.28</v>
      </c>
      <c r="N17" s="137">
        <f t="shared" si="0"/>
        <v>85.20396912899669</v>
      </c>
      <c r="O17" s="9" t="s">
        <v>117</v>
      </c>
      <c r="P17" s="5">
        <v>77.58</v>
      </c>
      <c r="Q17" s="5">
        <v>52.68</v>
      </c>
      <c r="R17" s="137">
        <f t="shared" si="6"/>
        <v>67.904098994586235</v>
      </c>
      <c r="S17" s="99" t="s">
        <v>20</v>
      </c>
      <c r="T17" s="68">
        <v>7.2</v>
      </c>
      <c r="U17" s="9" t="s">
        <v>20</v>
      </c>
      <c r="V17" s="68">
        <v>7.2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19.5</v>
      </c>
      <c r="C18" s="2">
        <v>17.52</v>
      </c>
      <c r="D18" s="26">
        <f t="shared" si="5"/>
        <v>89.84615384615384</v>
      </c>
      <c r="E18" s="2">
        <v>5.3</v>
      </c>
      <c r="F18" s="97"/>
      <c r="G18" s="7">
        <v>0.98611111111111116</v>
      </c>
      <c r="H18" s="3" t="s">
        <v>123</v>
      </c>
      <c r="I18" s="3">
        <v>4</v>
      </c>
      <c r="J18" s="3">
        <v>929</v>
      </c>
      <c r="K18" s="3">
        <v>900</v>
      </c>
      <c r="L18" s="8">
        <v>91.84</v>
      </c>
      <c r="M18" s="2">
        <v>79.12</v>
      </c>
      <c r="N18" s="137">
        <f t="shared" si="0"/>
        <v>86.149825783972119</v>
      </c>
      <c r="O18" s="28" t="s">
        <v>4</v>
      </c>
      <c r="P18" s="25">
        <f t="shared" ref="P18" si="7">AVERAGE(P12:P17)</f>
        <v>75.817499999999995</v>
      </c>
      <c r="Q18" s="25">
        <f t="shared" ref="Q18" si="8">AVERAGE(Q12:Q17)</f>
        <v>53.344999999999999</v>
      </c>
      <c r="R18" s="137">
        <f t="shared" ref="R18" si="9">IF(P18&gt;0,Q18/P18*100,0)</f>
        <v>70.359745441355898</v>
      </c>
      <c r="S18" s="99" t="s">
        <v>21</v>
      </c>
      <c r="T18" s="68">
        <v>7.3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19.07</v>
      </c>
      <c r="C19" s="2">
        <v>16.829999999999998</v>
      </c>
      <c r="D19" s="26">
        <f t="shared" si="5"/>
        <v>88.253801782905072</v>
      </c>
      <c r="E19" s="2">
        <v>5.3</v>
      </c>
      <c r="F19" s="97"/>
      <c r="G19" s="7">
        <v>0.5</v>
      </c>
      <c r="H19" s="3" t="s">
        <v>123</v>
      </c>
      <c r="I19" s="4">
        <v>6</v>
      </c>
      <c r="J19" s="4">
        <v>930</v>
      </c>
      <c r="K19" s="4">
        <v>1100</v>
      </c>
      <c r="L19" s="5">
        <v>91.48</v>
      </c>
      <c r="M19" s="2">
        <v>78.319999999999993</v>
      </c>
      <c r="N19" s="137">
        <f t="shared" si="0"/>
        <v>85.614341932662867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6.8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19.268333333333331</v>
      </c>
      <c r="C20" s="25">
        <f>AVERAGE(C14:C19)</f>
        <v>17.026666666666667</v>
      </c>
      <c r="D20" s="26">
        <f t="shared" si="5"/>
        <v>88.366058299455077</v>
      </c>
      <c r="E20" s="25">
        <f>AVERAGE(E14:E19)</f>
        <v>5.3</v>
      </c>
      <c r="F20" s="25"/>
      <c r="G20" s="7">
        <v>0.52430555555555558</v>
      </c>
      <c r="H20" s="3" t="s">
        <v>123</v>
      </c>
      <c r="I20" s="3">
        <v>2</v>
      </c>
      <c r="J20" s="3">
        <v>931</v>
      </c>
      <c r="K20" s="3">
        <v>900</v>
      </c>
      <c r="L20" s="8">
        <v>90.7</v>
      </c>
      <c r="M20" s="2">
        <v>78.599999999999994</v>
      </c>
      <c r="N20" s="137">
        <f t="shared" si="0"/>
        <v>86.659316427783892</v>
      </c>
      <c r="O20" s="156" t="s">
        <v>102</v>
      </c>
      <c r="P20" s="157"/>
      <c r="Q20" s="157"/>
      <c r="R20" s="158"/>
      <c r="S20" s="99" t="s">
        <v>22</v>
      </c>
      <c r="T20" s="68">
        <v>7</v>
      </c>
      <c r="U20" s="9" t="s">
        <v>22</v>
      </c>
      <c r="V20" s="68">
        <v>6.9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0.52777777777777779</v>
      </c>
      <c r="H21" s="3" t="s">
        <v>123</v>
      </c>
      <c r="I21" s="3">
        <v>4</v>
      </c>
      <c r="J21" s="3">
        <v>932</v>
      </c>
      <c r="K21" s="3">
        <v>900</v>
      </c>
      <c r="L21" s="8">
        <v>93.26</v>
      </c>
      <c r="M21" s="2">
        <v>79.48</v>
      </c>
      <c r="N21" s="137">
        <f t="shared" si="0"/>
        <v>85.22410465365644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</v>
      </c>
      <c r="W21" s="9" t="s">
        <v>23</v>
      </c>
      <c r="X21" s="68">
        <v>6.9</v>
      </c>
      <c r="Y21" s="47"/>
    </row>
    <row r="22" spans="1:25" ht="13.8">
      <c r="A22" s="73" t="s">
        <v>46</v>
      </c>
      <c r="B22" s="2">
        <v>14.52</v>
      </c>
      <c r="C22" s="2">
        <v>12.6</v>
      </c>
      <c r="D22" s="26">
        <f t="shared" si="5"/>
        <v>86.776859504132233</v>
      </c>
      <c r="E22" s="2">
        <v>5.6</v>
      </c>
      <c r="F22" s="97"/>
      <c r="G22" s="7">
        <v>0.53819444444444442</v>
      </c>
      <c r="H22" s="3" t="s">
        <v>123</v>
      </c>
      <c r="I22" s="3">
        <v>7</v>
      </c>
      <c r="J22" s="3">
        <v>933</v>
      </c>
      <c r="K22" s="3">
        <v>1800</v>
      </c>
      <c r="L22" s="8">
        <v>90.84</v>
      </c>
      <c r="M22" s="2">
        <v>79.12</v>
      </c>
      <c r="N22" s="137">
        <f t="shared" si="0"/>
        <v>87.098194627917209</v>
      </c>
      <c r="O22" s="9" t="s">
        <v>114</v>
      </c>
      <c r="P22" s="8">
        <v>73.08</v>
      </c>
      <c r="Q22" s="8">
        <v>38.6</v>
      </c>
      <c r="R22" s="137">
        <f t="shared" ref="R22:R25" si="10">IF(P22&gt;0,Q22/P22*100,0)</f>
        <v>52.818828680897646</v>
      </c>
      <c r="S22" s="9" t="s">
        <v>27</v>
      </c>
      <c r="T22" s="68">
        <v>7.1</v>
      </c>
      <c r="U22" s="9" t="s">
        <v>27</v>
      </c>
      <c r="V22" s="68">
        <v>7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14.07</v>
      </c>
      <c r="C23" s="2">
        <v>12.25</v>
      </c>
      <c r="D23" s="26">
        <f t="shared" si="5"/>
        <v>87.06467661691542</v>
      </c>
      <c r="E23" s="2">
        <v>5.7</v>
      </c>
      <c r="F23" s="97"/>
      <c r="G23" s="7">
        <v>0.5625</v>
      </c>
      <c r="H23" s="3" t="s">
        <v>123</v>
      </c>
      <c r="I23" s="3">
        <v>1</v>
      </c>
      <c r="J23" s="3">
        <v>934</v>
      </c>
      <c r="K23" s="3">
        <v>600</v>
      </c>
      <c r="L23" s="8"/>
      <c r="M23" s="2"/>
      <c r="N23" s="137">
        <f t="shared" si="0"/>
        <v>0</v>
      </c>
      <c r="O23" s="119" t="s">
        <v>115</v>
      </c>
      <c r="P23" s="8">
        <v>73.19</v>
      </c>
      <c r="Q23" s="8">
        <v>38.54</v>
      </c>
      <c r="R23" s="137">
        <f t="shared" si="10"/>
        <v>52.657466867058346</v>
      </c>
      <c r="S23" s="9" t="s">
        <v>28</v>
      </c>
      <c r="T23" s="68">
        <v>7.1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15.4</v>
      </c>
      <c r="C24" s="2">
        <v>13.5</v>
      </c>
      <c r="D24" s="26">
        <f t="shared" si="5"/>
        <v>87.662337662337663</v>
      </c>
      <c r="E24" s="2">
        <v>5.5</v>
      </c>
      <c r="F24" s="97"/>
      <c r="G24" s="7">
        <v>0.56944444444444442</v>
      </c>
      <c r="H24" s="3" t="s">
        <v>123</v>
      </c>
      <c r="I24" s="3">
        <v>6</v>
      </c>
      <c r="J24" s="3">
        <v>935</v>
      </c>
      <c r="K24" s="3">
        <v>1100</v>
      </c>
      <c r="L24" s="8">
        <v>90.94</v>
      </c>
      <c r="M24" s="2">
        <v>78.599999999999994</v>
      </c>
      <c r="N24" s="137">
        <f t="shared" si="0"/>
        <v>86.430613591378929</v>
      </c>
      <c r="O24" s="9" t="s">
        <v>116</v>
      </c>
      <c r="P24" s="8">
        <v>72.900000000000006</v>
      </c>
      <c r="Q24" s="8">
        <v>38.44</v>
      </c>
      <c r="R24" s="137">
        <f>IF(P24&gt;0,Q24/P24*100,0)</f>
        <v>52.729766803840874</v>
      </c>
      <c r="S24" s="9" t="s">
        <v>29</v>
      </c>
      <c r="T24" s="68">
        <v>7.1</v>
      </c>
      <c r="U24" s="9" t="s">
        <v>29</v>
      </c>
      <c r="V24" s="68">
        <v>7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15.36</v>
      </c>
      <c r="C25" s="2">
        <v>13.43</v>
      </c>
      <c r="D25" s="26">
        <f t="shared" si="5"/>
        <v>87.434895833333343</v>
      </c>
      <c r="E25" s="2">
        <v>5.5</v>
      </c>
      <c r="F25" s="97"/>
      <c r="G25" s="7">
        <v>0.57986111111111105</v>
      </c>
      <c r="H25" s="3" t="s">
        <v>123</v>
      </c>
      <c r="I25" s="3">
        <v>3</v>
      </c>
      <c r="J25" s="3">
        <v>936</v>
      </c>
      <c r="K25" s="3">
        <v>900</v>
      </c>
      <c r="L25" s="8">
        <v>91.06</v>
      </c>
      <c r="M25" s="2">
        <v>78.56</v>
      </c>
      <c r="N25" s="137">
        <f t="shared" si="0"/>
        <v>86.272787173292329</v>
      </c>
      <c r="O25" s="9" t="s">
        <v>117</v>
      </c>
      <c r="P25" s="8">
        <v>74.290000000000006</v>
      </c>
      <c r="Q25" s="8">
        <v>39.380000000000003</v>
      </c>
      <c r="R25" s="137">
        <f t="shared" si="10"/>
        <v>53.00848027998385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13.91</v>
      </c>
      <c r="C26" s="2">
        <v>12.02</v>
      </c>
      <c r="D26" s="26">
        <f t="shared" si="5"/>
        <v>86.412652767792949</v>
      </c>
      <c r="E26" s="2">
        <v>5.6</v>
      </c>
      <c r="F26" s="97"/>
      <c r="G26" s="7">
        <v>0.60416666666666663</v>
      </c>
      <c r="H26" s="3" t="s">
        <v>123</v>
      </c>
      <c r="I26" s="3">
        <v>2</v>
      </c>
      <c r="J26" s="3">
        <v>937</v>
      </c>
      <c r="K26" s="3">
        <v>900</v>
      </c>
      <c r="L26" s="8">
        <v>92.52</v>
      </c>
      <c r="M26" s="2">
        <v>78.959999999999994</v>
      </c>
      <c r="N26" s="137">
        <f t="shared" si="0"/>
        <v>85.343709468223082</v>
      </c>
      <c r="O26" s="28" t="s">
        <v>4</v>
      </c>
      <c r="P26" s="25">
        <f t="shared" ref="P26" si="11">AVERAGE(P20:P25)</f>
        <v>73.364999999999995</v>
      </c>
      <c r="Q26" s="25">
        <f t="shared" ref="Q26" si="12">AVERAGE(Q20:Q25)</f>
        <v>38.74</v>
      </c>
      <c r="R26" s="137">
        <f>IF(P26&gt;0,Q26/P26*100,0)</f>
        <v>52.80447079670143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14.15</v>
      </c>
      <c r="C27" s="2">
        <v>12.41</v>
      </c>
      <c r="D27" s="26">
        <f t="shared" si="5"/>
        <v>87.703180212014132</v>
      </c>
      <c r="E27" s="2">
        <v>5.5</v>
      </c>
      <c r="F27" s="97"/>
      <c r="G27" s="7">
        <v>0.60763888888888895</v>
      </c>
      <c r="H27" s="3" t="s">
        <v>123</v>
      </c>
      <c r="I27" s="3">
        <v>4</v>
      </c>
      <c r="J27" s="3">
        <v>938</v>
      </c>
      <c r="K27" s="3">
        <v>900</v>
      </c>
      <c r="L27" s="2">
        <v>92.94</v>
      </c>
      <c r="M27" s="2">
        <v>79.2</v>
      </c>
      <c r="N27" s="137">
        <f t="shared" si="0"/>
        <v>85.216268560361527</v>
      </c>
      <c r="O27" s="9" t="s">
        <v>0</v>
      </c>
      <c r="P27" s="12"/>
      <c r="Q27" s="12"/>
      <c r="R27" s="54"/>
      <c r="S27" s="9" t="s">
        <v>32</v>
      </c>
      <c r="T27" s="68">
        <v>7</v>
      </c>
      <c r="U27" s="9" t="s">
        <v>32</v>
      </c>
      <c r="V27" s="68">
        <v>6.4</v>
      </c>
      <c r="W27" s="9" t="s">
        <v>32</v>
      </c>
      <c r="X27" s="68">
        <v>7.4</v>
      </c>
      <c r="Y27" s="47"/>
    </row>
    <row r="28" spans="1:25" ht="15.6">
      <c r="A28" s="24" t="s">
        <v>4</v>
      </c>
      <c r="B28" s="25">
        <f>AVERAGE(B22:B27)</f>
        <v>14.568333333333335</v>
      </c>
      <c r="C28" s="25">
        <f>AVERAGE(C22:C27)</f>
        <v>12.701666666666666</v>
      </c>
      <c r="D28" s="26">
        <f t="shared" si="5"/>
        <v>87.186820729893583</v>
      </c>
      <c r="E28" s="25">
        <f>AVERAGE(E22:E27)</f>
        <v>5.5666666666666664</v>
      </c>
      <c r="F28" s="25"/>
      <c r="G28" s="7">
        <v>0.64583333333333337</v>
      </c>
      <c r="H28" s="3" t="s">
        <v>123</v>
      </c>
      <c r="I28" s="3">
        <v>6</v>
      </c>
      <c r="J28" s="3">
        <v>939</v>
      </c>
      <c r="K28" s="3">
        <v>1100</v>
      </c>
      <c r="L28" s="8">
        <v>91.3</v>
      </c>
      <c r="M28" s="2">
        <v>78.16</v>
      </c>
      <c r="N28" s="137">
        <f t="shared" si="0"/>
        <v>85.607886089813803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6.9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0.67708333333333337</v>
      </c>
      <c r="H29" s="3" t="s">
        <v>123</v>
      </c>
      <c r="I29" s="3">
        <v>8</v>
      </c>
      <c r="J29" s="3">
        <v>940</v>
      </c>
      <c r="K29" s="75">
        <v>2800</v>
      </c>
      <c r="L29" s="76">
        <v>92.06</v>
      </c>
      <c r="M29" s="2">
        <v>78.88</v>
      </c>
      <c r="N29" s="137">
        <f t="shared" si="0"/>
        <v>85.683250054312396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6.1</v>
      </c>
      <c r="Y29" s="47"/>
    </row>
    <row r="30" spans="1:25" ht="15.6">
      <c r="A30" s="73" t="s">
        <v>46</v>
      </c>
      <c r="B30" s="2">
        <v>2.5499999999999998</v>
      </c>
      <c r="C30" s="2">
        <v>1.98</v>
      </c>
      <c r="D30" s="26">
        <f t="shared" si="5"/>
        <v>77.64705882352942</v>
      </c>
      <c r="E30" s="2">
        <v>4.5</v>
      </c>
      <c r="F30" s="97"/>
      <c r="G30" s="7">
        <v>0.68055555555555547</v>
      </c>
      <c r="H30" s="3" t="s">
        <v>123</v>
      </c>
      <c r="I30" s="3">
        <v>3</v>
      </c>
      <c r="J30" s="3">
        <v>941</v>
      </c>
      <c r="K30" s="3">
        <v>900</v>
      </c>
      <c r="L30" s="2">
        <v>91.82</v>
      </c>
      <c r="M30" s="2">
        <v>79</v>
      </c>
      <c r="N30" s="137">
        <f t="shared" si="0"/>
        <v>86.037900239599225</v>
      </c>
      <c r="O30" s="54" t="s">
        <v>14</v>
      </c>
      <c r="P30" s="2">
        <v>84.36</v>
      </c>
      <c r="Q30" s="2">
        <v>30.52</v>
      </c>
      <c r="R30" s="137">
        <f t="shared" ref="R30:R35" si="13">IF(P30&gt;0,Q30/P30*100,0)</f>
        <v>36.178283546704598</v>
      </c>
      <c r="S30" s="28" t="s">
        <v>4</v>
      </c>
      <c r="T30" s="25">
        <f>AVERAGE(T6:T29)</f>
        <v>7.1208333333333327</v>
      </c>
      <c r="U30" s="28" t="s">
        <v>4</v>
      </c>
      <c r="V30" s="25">
        <f>AVERAGE(V6:V29)</f>
        <v>6.9458333333333337</v>
      </c>
      <c r="W30" s="28" t="s">
        <v>4</v>
      </c>
      <c r="X30" s="25">
        <v>1</v>
      </c>
      <c r="Y30" s="47"/>
    </row>
    <row r="31" spans="1:25" ht="13.8">
      <c r="A31" s="73" t="s">
        <v>47</v>
      </c>
      <c r="B31" s="2">
        <v>2.82</v>
      </c>
      <c r="C31" s="2">
        <v>2.29</v>
      </c>
      <c r="D31" s="26">
        <f t="shared" si="5"/>
        <v>81.205673758865245</v>
      </c>
      <c r="E31" s="2">
        <v>5.0999999999999996</v>
      </c>
      <c r="F31" s="97"/>
      <c r="G31" s="7">
        <v>0.69097222222222221</v>
      </c>
      <c r="H31" s="3" t="s">
        <v>123</v>
      </c>
      <c r="I31" s="3">
        <v>2</v>
      </c>
      <c r="J31" s="3">
        <v>942</v>
      </c>
      <c r="K31" s="3">
        <v>900</v>
      </c>
      <c r="L31" s="8">
        <v>90.68</v>
      </c>
      <c r="M31" s="2">
        <v>78.56</v>
      </c>
      <c r="N31" s="137">
        <f t="shared" si="0"/>
        <v>86.634318482576091</v>
      </c>
      <c r="O31" s="54" t="s">
        <v>15</v>
      </c>
      <c r="P31" s="2">
        <v>84.98</v>
      </c>
      <c r="Q31" s="2">
        <v>30.16</v>
      </c>
      <c r="R31" s="137">
        <f t="shared" si="13"/>
        <v>35.490703694987054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0.69791666666666663</v>
      </c>
      <c r="H32" s="3" t="s">
        <v>123</v>
      </c>
      <c r="I32" s="3">
        <v>1</v>
      </c>
      <c r="J32" s="3">
        <v>943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85.24</v>
      </c>
      <c r="Q32" s="2">
        <v>30.44</v>
      </c>
      <c r="R32" s="137">
        <f t="shared" si="13"/>
        <v>35.710933833880809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0.70486111111111116</v>
      </c>
      <c r="H33" s="22" t="s">
        <v>123</v>
      </c>
      <c r="I33" s="22">
        <v>4</v>
      </c>
      <c r="J33" s="22">
        <v>944</v>
      </c>
      <c r="K33" s="22">
        <v>900</v>
      </c>
      <c r="L33" s="23">
        <v>91.04</v>
      </c>
      <c r="M33" s="2">
        <v>78.239999999999995</v>
      </c>
      <c r="N33" s="137">
        <f t="shared" si="0"/>
        <v>85.940246045694195</v>
      </c>
      <c r="O33" s="72" t="s">
        <v>13</v>
      </c>
      <c r="P33" s="2">
        <v>83.9</v>
      </c>
      <c r="Q33" s="2">
        <v>30.4</v>
      </c>
      <c r="R33" s="137">
        <f t="shared" si="13"/>
        <v>36.23361144219308</v>
      </c>
      <c r="S33" s="9" t="s">
        <v>24</v>
      </c>
      <c r="T33" s="68">
        <v>8.8000000000000007</v>
      </c>
      <c r="U33" s="9" t="s">
        <v>24</v>
      </c>
      <c r="V33" s="68">
        <v>6.8</v>
      </c>
      <c r="W33" s="12" t="s">
        <v>24</v>
      </c>
      <c r="X33" s="81">
        <v>7.3</v>
      </c>
      <c r="Y33" s="47"/>
    </row>
    <row r="34" spans="1:25" ht="13.8">
      <c r="A34" s="73" t="s">
        <v>50</v>
      </c>
      <c r="B34" s="2">
        <v>2.14</v>
      </c>
      <c r="C34" s="2">
        <v>1.69</v>
      </c>
      <c r="D34" s="26">
        <f t="shared" si="5"/>
        <v>78.971962616822424</v>
      </c>
      <c r="E34" s="2">
        <v>6.5</v>
      </c>
      <c r="F34" s="97"/>
      <c r="G34" s="7">
        <v>0.71180555555555547</v>
      </c>
      <c r="H34" s="22" t="s">
        <v>123</v>
      </c>
      <c r="I34" s="22">
        <v>6</v>
      </c>
      <c r="J34" s="22">
        <v>945</v>
      </c>
      <c r="K34" s="22">
        <v>1100</v>
      </c>
      <c r="L34" s="23">
        <v>91.6</v>
      </c>
      <c r="M34" s="2">
        <v>78.8</v>
      </c>
      <c r="N34" s="137">
        <f t="shared" si="0"/>
        <v>86.026200873362441</v>
      </c>
      <c r="O34" s="54" t="s">
        <v>16</v>
      </c>
      <c r="P34" s="97">
        <v>83.74</v>
      </c>
      <c r="Q34" s="97">
        <v>30.36</v>
      </c>
      <c r="R34" s="137">
        <f t="shared" si="13"/>
        <v>36.255075232863625</v>
      </c>
      <c r="S34" s="9" t="s">
        <v>25</v>
      </c>
      <c r="T34" s="68">
        <v>7.2</v>
      </c>
      <c r="U34" s="9" t="s">
        <v>25</v>
      </c>
      <c r="V34" s="68">
        <v>7.4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2.06</v>
      </c>
      <c r="C35" s="2">
        <v>1.63</v>
      </c>
      <c r="D35" s="26">
        <f t="shared" si="5"/>
        <v>79.126213592233015</v>
      </c>
      <c r="E35" s="2">
        <v>6.3</v>
      </c>
      <c r="F35" s="97"/>
      <c r="G35" s="7">
        <v>0.75</v>
      </c>
      <c r="H35" s="22" t="s">
        <v>123</v>
      </c>
      <c r="I35" s="22">
        <v>8</v>
      </c>
      <c r="J35" s="22">
        <v>946</v>
      </c>
      <c r="K35" s="22">
        <v>2800</v>
      </c>
      <c r="L35" s="23">
        <v>91.02</v>
      </c>
      <c r="M35" s="2">
        <v>78.36</v>
      </c>
      <c r="N35" s="137">
        <f t="shared" si="0"/>
        <v>86.090969017798287</v>
      </c>
      <c r="O35" s="54" t="s">
        <v>61</v>
      </c>
      <c r="P35" s="97">
        <v>83.22</v>
      </c>
      <c r="Q35" s="97">
        <v>30.4</v>
      </c>
      <c r="R35" s="137">
        <f t="shared" si="13"/>
        <v>36.529680365296798</v>
      </c>
      <c r="S35" s="9" t="s">
        <v>26</v>
      </c>
      <c r="T35" s="68">
        <v>7.2</v>
      </c>
      <c r="U35" s="9" t="s">
        <v>26</v>
      </c>
      <c r="V35" s="68">
        <v>7.3</v>
      </c>
      <c r="W35" s="12" t="s">
        <v>26</v>
      </c>
      <c r="X35" s="81">
        <v>7.3</v>
      </c>
      <c r="Y35" s="47"/>
    </row>
    <row r="36" spans="1:25" ht="15.6">
      <c r="A36" s="24" t="s">
        <v>4</v>
      </c>
      <c r="B36" s="25">
        <f>AVERAGE(B30:B35)</f>
        <v>2.3925000000000001</v>
      </c>
      <c r="C36" s="25">
        <f>AVERAGE(C30:C35)</f>
        <v>1.8974999999999997</v>
      </c>
      <c r="D36" s="26">
        <f t="shared" si="5"/>
        <v>79.310344827586192</v>
      </c>
      <c r="E36" s="25">
        <f>AVERAGE(E30:E35)</f>
        <v>5.6000000000000005</v>
      </c>
      <c r="F36" s="27"/>
      <c r="G36" s="7">
        <v>0.76736111111111116</v>
      </c>
      <c r="H36" s="22" t="s">
        <v>123</v>
      </c>
      <c r="I36" s="22">
        <v>3</v>
      </c>
      <c r="J36" s="22">
        <v>947</v>
      </c>
      <c r="K36" s="22">
        <v>900</v>
      </c>
      <c r="L36" s="23">
        <v>91.86</v>
      </c>
      <c r="M36" s="2">
        <v>79.64</v>
      </c>
      <c r="N36" s="137">
        <f t="shared" si="0"/>
        <v>86.697147833659912</v>
      </c>
      <c r="O36" s="28" t="s">
        <v>4</v>
      </c>
      <c r="P36" s="25">
        <f t="shared" ref="P36" si="14">AVERAGE(P30:P35)</f>
        <v>84.240000000000009</v>
      </c>
      <c r="Q36" s="25">
        <f t="shared" ref="Q36" si="15">AVERAGE(Q30:Q35)</f>
        <v>30.38</v>
      </c>
      <c r="R36" s="137">
        <f>IF(P36&gt;0,Q36/P36*100,0)</f>
        <v>36.063627730294392</v>
      </c>
      <c r="S36" s="9" t="s">
        <v>39</v>
      </c>
      <c r="T36" s="68">
        <v>8.6</v>
      </c>
      <c r="U36" s="9" t="s">
        <v>39</v>
      </c>
      <c r="V36" s="68">
        <v>6.9</v>
      </c>
      <c r="W36" s="12" t="s">
        <v>39</v>
      </c>
      <c r="X36" s="81">
        <v>7.4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0.77777777777777779</v>
      </c>
      <c r="H37" s="22" t="s">
        <v>123</v>
      </c>
      <c r="I37" s="22">
        <v>1</v>
      </c>
      <c r="J37" s="22">
        <v>948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8.1</v>
      </c>
      <c r="W37" s="12" t="s">
        <v>40</v>
      </c>
      <c r="X37" s="81">
        <v>7.3</v>
      </c>
      <c r="Y37" s="47"/>
    </row>
    <row r="38" spans="1:25" ht="13.8">
      <c r="A38" s="73" t="s">
        <v>46</v>
      </c>
      <c r="B38" s="2">
        <v>2.95</v>
      </c>
      <c r="C38" s="2">
        <v>2.11</v>
      </c>
      <c r="D38" s="26">
        <f t="shared" si="5"/>
        <v>71.52542372881355</v>
      </c>
      <c r="E38" s="2">
        <v>6.3</v>
      </c>
      <c r="F38" s="97"/>
      <c r="G38" s="7">
        <v>0.77777777777777779</v>
      </c>
      <c r="H38" s="22" t="s">
        <v>123</v>
      </c>
      <c r="I38" s="22">
        <v>2</v>
      </c>
      <c r="J38" s="22">
        <v>949</v>
      </c>
      <c r="K38" s="22">
        <v>900</v>
      </c>
      <c r="L38" s="23">
        <v>92</v>
      </c>
      <c r="M38" s="2">
        <v>79.08</v>
      </c>
      <c r="N38" s="137">
        <f t="shared" si="0"/>
        <v>85.956521739130437</v>
      </c>
      <c r="O38" s="181" t="s">
        <v>58</v>
      </c>
      <c r="P38" s="182"/>
      <c r="Q38" s="182"/>
      <c r="R38" s="183"/>
      <c r="S38" s="9" t="s">
        <v>41</v>
      </c>
      <c r="T38" s="68">
        <v>8.9</v>
      </c>
      <c r="U38" s="9" t="s">
        <v>41</v>
      </c>
      <c r="V38" s="68">
        <v>8.3000000000000007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2.2400000000000002</v>
      </c>
      <c r="C39" s="2">
        <v>1.8</v>
      </c>
      <c r="D39" s="26">
        <f t="shared" si="5"/>
        <v>80.357142857142847</v>
      </c>
      <c r="E39" s="2">
        <v>6.2</v>
      </c>
      <c r="F39" s="97"/>
      <c r="G39" s="7">
        <v>0.78819444444444453</v>
      </c>
      <c r="H39" s="22" t="s">
        <v>123</v>
      </c>
      <c r="I39" s="22">
        <v>6</v>
      </c>
      <c r="J39" s="22">
        <v>950</v>
      </c>
      <c r="K39" s="22">
        <v>1100</v>
      </c>
      <c r="L39" s="23">
        <v>91.54</v>
      </c>
      <c r="M39" s="2">
        <v>78.760000000000005</v>
      </c>
      <c r="N39" s="137">
        <f t="shared" si="0"/>
        <v>86.038890102687347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8.4</v>
      </c>
      <c r="W39" s="12" t="s">
        <v>18</v>
      </c>
      <c r="X39" s="81">
        <v>7.3</v>
      </c>
      <c r="Y39" s="47"/>
    </row>
    <row r="40" spans="1:25" ht="13.8">
      <c r="A40" s="73" t="s">
        <v>48</v>
      </c>
      <c r="B40" s="2">
        <v>3.5</v>
      </c>
      <c r="C40" s="2">
        <v>2.79</v>
      </c>
      <c r="D40" s="26">
        <f t="shared" si="5"/>
        <v>79.714285714285722</v>
      </c>
      <c r="E40" s="2">
        <v>6.3</v>
      </c>
      <c r="F40" s="97"/>
      <c r="G40" s="7">
        <v>0.81597222222222221</v>
      </c>
      <c r="H40" s="22" t="s">
        <v>123</v>
      </c>
      <c r="I40" s="22">
        <v>3</v>
      </c>
      <c r="J40" s="22">
        <v>951</v>
      </c>
      <c r="K40" s="22">
        <v>900</v>
      </c>
      <c r="L40" s="23">
        <v>91.24</v>
      </c>
      <c r="M40" s="2">
        <v>78.88</v>
      </c>
      <c r="N40" s="137">
        <f t="shared" si="0"/>
        <v>86.453309951775537</v>
      </c>
      <c r="O40" s="9" t="s">
        <v>114</v>
      </c>
      <c r="P40" s="8">
        <v>92.26</v>
      </c>
      <c r="Q40" s="8">
        <v>85</v>
      </c>
      <c r="R40" s="137">
        <f t="shared" ref="R40:R43" si="16">IF(P40&gt;0,Q40/P40*100,0)</f>
        <v>92.130934316063289</v>
      </c>
      <c r="S40" s="9" t="s">
        <v>30</v>
      </c>
      <c r="T40" s="68">
        <v>8.1</v>
      </c>
      <c r="U40" s="9" t="s">
        <v>30</v>
      </c>
      <c r="V40" s="68">
        <v>8.1</v>
      </c>
      <c r="W40" s="12" t="s">
        <v>30</v>
      </c>
      <c r="X40" s="81">
        <v>7.4</v>
      </c>
      <c r="Y40" s="47"/>
    </row>
    <row r="41" spans="1:25" ht="13.8">
      <c r="A41" s="73" t="s">
        <v>49</v>
      </c>
      <c r="B41" s="2">
        <v>2.4</v>
      </c>
      <c r="C41" s="2">
        <v>1.89</v>
      </c>
      <c r="D41" s="26">
        <f t="shared" si="5"/>
        <v>78.75</v>
      </c>
      <c r="E41" s="2">
        <v>6.3</v>
      </c>
      <c r="F41" s="97"/>
      <c r="G41" s="7">
        <v>0.83680555555555547</v>
      </c>
      <c r="H41" s="22" t="s">
        <v>123</v>
      </c>
      <c r="I41" s="22">
        <v>8</v>
      </c>
      <c r="J41" s="22">
        <v>952</v>
      </c>
      <c r="K41" s="22">
        <v>2800</v>
      </c>
      <c r="L41" s="23">
        <v>91.44</v>
      </c>
      <c r="M41" s="2">
        <v>79.040000000000006</v>
      </c>
      <c r="N41" s="137">
        <f t="shared" si="0"/>
        <v>86.439195100612437</v>
      </c>
      <c r="O41" s="119" t="s">
        <v>115</v>
      </c>
      <c r="P41" s="8">
        <v>91.8</v>
      </c>
      <c r="Q41" s="8">
        <v>82.56</v>
      </c>
      <c r="R41" s="137">
        <f t="shared" si="16"/>
        <v>89.934640522875824</v>
      </c>
      <c r="S41" s="9" t="s">
        <v>56</v>
      </c>
      <c r="T41" s="68">
        <v>9.1999999999999993</v>
      </c>
      <c r="U41" s="9" t="s">
        <v>56</v>
      </c>
      <c r="V41" s="68">
        <v>8.1</v>
      </c>
      <c r="W41" s="12" t="s">
        <v>56</v>
      </c>
      <c r="X41" s="81">
        <v>7.4</v>
      </c>
      <c r="Y41" s="47"/>
    </row>
    <row r="42" spans="1:25" ht="13.8">
      <c r="A42" s="73" t="s">
        <v>50</v>
      </c>
      <c r="B42" s="2">
        <v>2.57</v>
      </c>
      <c r="C42" s="2">
        <v>2</v>
      </c>
      <c r="D42" s="26">
        <f t="shared" si="5"/>
        <v>77.821011673151759</v>
      </c>
      <c r="E42" s="2">
        <v>6.3</v>
      </c>
      <c r="F42" s="97"/>
      <c r="G42" s="7">
        <v>0.84722222222222221</v>
      </c>
      <c r="H42" s="22" t="s">
        <v>123</v>
      </c>
      <c r="I42" s="22">
        <v>2</v>
      </c>
      <c r="J42" s="22">
        <v>953</v>
      </c>
      <c r="K42" s="22">
        <v>900</v>
      </c>
      <c r="L42" s="23">
        <v>91.36</v>
      </c>
      <c r="M42" s="2">
        <v>78.8</v>
      </c>
      <c r="N42" s="137">
        <f t="shared" si="0"/>
        <v>86.252189141856391</v>
      </c>
      <c r="O42" s="9" t="s">
        <v>116</v>
      </c>
      <c r="P42" s="8">
        <v>91.7</v>
      </c>
      <c r="Q42" s="8">
        <v>84.36</v>
      </c>
      <c r="R42" s="137">
        <f t="shared" si="16"/>
        <v>91.995637949836421</v>
      </c>
      <c r="S42" s="9" t="s">
        <v>19</v>
      </c>
      <c r="T42" s="68">
        <v>9.1999999999999993</v>
      </c>
      <c r="U42" s="9" t="s">
        <v>19</v>
      </c>
      <c r="V42" s="68">
        <v>8.1999999999999993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3.52</v>
      </c>
      <c r="C43" s="2">
        <v>2.96</v>
      </c>
      <c r="D43" s="26">
        <f t="shared" si="5"/>
        <v>84.090909090909093</v>
      </c>
      <c r="E43" s="2">
        <v>6.3</v>
      </c>
      <c r="F43" s="97"/>
      <c r="G43" s="7">
        <v>0.84375</v>
      </c>
      <c r="H43" s="22" t="s">
        <v>123</v>
      </c>
      <c r="I43" s="22">
        <v>6</v>
      </c>
      <c r="J43" s="22">
        <v>954</v>
      </c>
      <c r="K43" s="22">
        <v>1100</v>
      </c>
      <c r="L43" s="23">
        <v>91.4</v>
      </c>
      <c r="M43" s="2">
        <v>78.12</v>
      </c>
      <c r="N43" s="137">
        <f t="shared" si="0"/>
        <v>85.470459518599569</v>
      </c>
      <c r="O43" s="9" t="s">
        <v>117</v>
      </c>
      <c r="P43" s="8">
        <v>92.12</v>
      </c>
      <c r="Q43" s="8">
        <v>85.8</v>
      </c>
      <c r="R43" s="137">
        <f t="shared" si="16"/>
        <v>93.139383412939637</v>
      </c>
      <c r="S43" s="9" t="s">
        <v>42</v>
      </c>
      <c r="T43" s="68">
        <v>9.1999999999999993</v>
      </c>
      <c r="U43" s="9" t="s">
        <v>42</v>
      </c>
      <c r="V43" s="68">
        <v>8.3000000000000007</v>
      </c>
      <c r="W43" s="12" t="s">
        <v>42</v>
      </c>
      <c r="X43" s="81">
        <v>7.3</v>
      </c>
      <c r="Y43" s="47"/>
    </row>
    <row r="44" spans="1:25" ht="15.6">
      <c r="A44" s="24" t="s">
        <v>4</v>
      </c>
      <c r="B44" s="25">
        <f>AVERAGE(B38:B43)</f>
        <v>2.8633333333333337</v>
      </c>
      <c r="C44" s="25">
        <f>AVERAGE(C38:C43)</f>
        <v>2.2583333333333333</v>
      </c>
      <c r="D44" s="26">
        <f t="shared" si="5"/>
        <v>78.870779976717102</v>
      </c>
      <c r="E44" s="25">
        <f>AVERAGE(E38:E43)</f>
        <v>6.2833333333333341</v>
      </c>
      <c r="F44" s="27"/>
      <c r="G44" s="7">
        <v>0.87152777777777779</v>
      </c>
      <c r="H44" s="22" t="s">
        <v>123</v>
      </c>
      <c r="I44" s="22">
        <v>4</v>
      </c>
      <c r="J44" s="22">
        <v>955</v>
      </c>
      <c r="K44" s="22">
        <v>900</v>
      </c>
      <c r="L44" s="23">
        <v>90.92</v>
      </c>
      <c r="M44" s="2">
        <v>77.44</v>
      </c>
      <c r="N44" s="137">
        <f t="shared" si="0"/>
        <v>85.173779146502412</v>
      </c>
      <c r="O44" s="28" t="s">
        <v>4</v>
      </c>
      <c r="P44" s="25">
        <f t="shared" ref="P44" si="17">AVERAGE(P38:P43)</f>
        <v>91.97</v>
      </c>
      <c r="Q44" s="25">
        <f t="shared" ref="Q44" si="18">AVERAGE(Q38:Q43)</f>
        <v>84.43</v>
      </c>
      <c r="R44" s="137">
        <f t="shared" ref="R44" si="19">IF(P44&gt;0,Q44/P44*100,0)</f>
        <v>91.801674459062738</v>
      </c>
      <c r="S44" s="9" t="s">
        <v>20</v>
      </c>
      <c r="T44" s="68">
        <v>9.3000000000000007</v>
      </c>
      <c r="U44" s="9" t="s">
        <v>20</v>
      </c>
      <c r="V44" s="68">
        <v>8.3000000000000007</v>
      </c>
      <c r="W44" s="12" t="s">
        <v>20</v>
      </c>
      <c r="X44" s="81">
        <v>7.4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0.90625</v>
      </c>
      <c r="H45" s="22" t="s">
        <v>123</v>
      </c>
      <c r="I45" s="22">
        <v>1</v>
      </c>
      <c r="J45" s="22">
        <v>956</v>
      </c>
      <c r="K45" s="22">
        <v>600</v>
      </c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8.1</v>
      </c>
      <c r="W45" s="9" t="s">
        <v>21</v>
      </c>
      <c r="X45" s="81">
        <v>7.4</v>
      </c>
      <c r="Y45" s="47"/>
    </row>
    <row r="46" spans="1:25" ht="13.8">
      <c r="A46" s="73" t="s">
        <v>46</v>
      </c>
      <c r="B46" s="2">
        <v>12.82</v>
      </c>
      <c r="C46" s="2">
        <v>11.35</v>
      </c>
      <c r="D46" s="26">
        <f t="shared" si="5"/>
        <v>88.53354134165366</v>
      </c>
      <c r="E46" s="2">
        <v>7</v>
      </c>
      <c r="F46" s="97"/>
      <c r="G46" s="7">
        <v>0.90625</v>
      </c>
      <c r="H46" s="22" t="s">
        <v>123</v>
      </c>
      <c r="I46" s="22">
        <v>3</v>
      </c>
      <c r="J46" s="22">
        <v>957</v>
      </c>
      <c r="K46" s="22">
        <v>900</v>
      </c>
      <c r="L46" s="23">
        <v>91.86</v>
      </c>
      <c r="M46" s="2">
        <v>79.72</v>
      </c>
      <c r="N46" s="137">
        <f t="shared" si="0"/>
        <v>86.784236882212056</v>
      </c>
      <c r="O46" s="166" t="s">
        <v>70</v>
      </c>
      <c r="P46" s="167"/>
      <c r="Q46" s="167"/>
      <c r="R46" s="168"/>
      <c r="S46" s="9" t="s">
        <v>57</v>
      </c>
      <c r="T46" s="68">
        <v>9.1999999999999993</v>
      </c>
      <c r="U46" s="9" t="s">
        <v>57</v>
      </c>
      <c r="V46" s="68">
        <v>8.1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13.86</v>
      </c>
      <c r="C47" s="2">
        <v>12.2</v>
      </c>
      <c r="D47" s="26">
        <f t="shared" si="5"/>
        <v>88.023088023088022</v>
      </c>
      <c r="E47" s="2">
        <v>6.8</v>
      </c>
      <c r="F47" s="97"/>
      <c r="G47" s="7">
        <v>0.91319444444444453</v>
      </c>
      <c r="H47" s="22" t="s">
        <v>123</v>
      </c>
      <c r="I47" s="22">
        <v>8</v>
      </c>
      <c r="J47" s="22">
        <v>958</v>
      </c>
      <c r="K47" s="22">
        <v>2800</v>
      </c>
      <c r="L47" s="23">
        <v>91.96</v>
      </c>
      <c r="M47" s="2">
        <v>79.599999999999994</v>
      </c>
      <c r="N47" s="137">
        <f t="shared" si="0"/>
        <v>86.55937364071336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8.1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13.02</v>
      </c>
      <c r="C48" s="2">
        <v>11.5</v>
      </c>
      <c r="D48" s="26">
        <f t="shared" si="5"/>
        <v>88.325652841781874</v>
      </c>
      <c r="E48" s="2">
        <v>6.9</v>
      </c>
      <c r="F48" s="97"/>
      <c r="G48" s="7">
        <v>0.92361111111111116</v>
      </c>
      <c r="H48" s="22" t="s">
        <v>123</v>
      </c>
      <c r="I48" s="22">
        <v>2</v>
      </c>
      <c r="J48" s="22">
        <v>959</v>
      </c>
      <c r="K48" s="22">
        <v>900</v>
      </c>
      <c r="L48" s="23">
        <v>91.78</v>
      </c>
      <c r="M48" s="2">
        <v>77.92</v>
      </c>
      <c r="N48" s="137">
        <f t="shared" si="0"/>
        <v>84.898670734364785</v>
      </c>
      <c r="O48" s="9" t="s">
        <v>114</v>
      </c>
      <c r="P48" s="8">
        <v>91.86</v>
      </c>
      <c r="Q48" s="8">
        <v>76.12</v>
      </c>
      <c r="R48" s="137">
        <f t="shared" ref="R48:R51" si="20">IF(P48&gt;0,Q48/P48*100,0)</f>
        <v>82.865229697365564</v>
      </c>
      <c r="S48" s="99" t="s">
        <v>23</v>
      </c>
      <c r="T48" s="68">
        <v>9.1</v>
      </c>
      <c r="U48" s="9" t="s">
        <v>23</v>
      </c>
      <c r="V48" s="68">
        <v>8.1</v>
      </c>
      <c r="W48" s="9" t="s">
        <v>23</v>
      </c>
      <c r="X48" s="81">
        <v>7.3</v>
      </c>
      <c r="Y48" s="47"/>
    </row>
    <row r="49" spans="1:25" ht="15">
      <c r="A49" s="73" t="s">
        <v>49</v>
      </c>
      <c r="B49" s="2">
        <v>13.2</v>
      </c>
      <c r="C49" s="2">
        <v>11.67</v>
      </c>
      <c r="D49" s="26">
        <f t="shared" si="5"/>
        <v>88.409090909090921</v>
      </c>
      <c r="E49" s="2">
        <v>6.8</v>
      </c>
      <c r="F49" s="97"/>
      <c r="G49" s="7">
        <v>0.93402777777777779</v>
      </c>
      <c r="H49" s="22" t="s">
        <v>123</v>
      </c>
      <c r="I49" s="22">
        <v>6</v>
      </c>
      <c r="J49" s="22">
        <v>960</v>
      </c>
      <c r="K49" s="85">
        <v>1100</v>
      </c>
      <c r="L49" s="86">
        <v>91.3</v>
      </c>
      <c r="M49" s="2">
        <v>78.84</v>
      </c>
      <c r="N49" s="137">
        <f t="shared" si="0"/>
        <v>86.352683461117209</v>
      </c>
      <c r="O49" s="119" t="s">
        <v>115</v>
      </c>
      <c r="P49" s="8">
        <v>91.78</v>
      </c>
      <c r="Q49" s="8">
        <v>77.88</v>
      </c>
      <c r="R49" s="137">
        <f t="shared" si="20"/>
        <v>84.855088254521675</v>
      </c>
      <c r="S49" s="99" t="s">
        <v>27</v>
      </c>
      <c r="T49" s="68">
        <v>8.8000000000000007</v>
      </c>
      <c r="U49" s="9" t="s">
        <v>27</v>
      </c>
      <c r="V49" s="68">
        <v>8.1</v>
      </c>
      <c r="W49" s="9" t="s">
        <v>27</v>
      </c>
      <c r="X49" s="81">
        <v>7.2</v>
      </c>
      <c r="Y49" s="47"/>
    </row>
    <row r="50" spans="1:25" ht="13.8">
      <c r="A50" s="73" t="s">
        <v>50</v>
      </c>
      <c r="B50" s="2">
        <v>12.65</v>
      </c>
      <c r="C50" s="2">
        <v>11.18</v>
      </c>
      <c r="D50" s="26">
        <f t="shared" si="5"/>
        <v>88.379446640316203</v>
      </c>
      <c r="E50" s="2">
        <v>6.9</v>
      </c>
      <c r="F50" s="97"/>
      <c r="G50" s="7">
        <v>0.97569444444444453</v>
      </c>
      <c r="H50" s="87" t="s">
        <v>123</v>
      </c>
      <c r="I50" s="87">
        <v>4</v>
      </c>
      <c r="J50" s="87">
        <v>961</v>
      </c>
      <c r="K50" s="87">
        <v>900</v>
      </c>
      <c r="L50" s="87">
        <v>90.84</v>
      </c>
      <c r="M50" s="2">
        <v>78.72</v>
      </c>
      <c r="N50" s="137">
        <f t="shared" si="0"/>
        <v>86.657859973579917</v>
      </c>
      <c r="O50" s="9" t="s">
        <v>116</v>
      </c>
      <c r="P50" s="8">
        <v>92.9</v>
      </c>
      <c r="Q50" s="8">
        <v>78.72</v>
      </c>
      <c r="R50" s="137">
        <f t="shared" si="20"/>
        <v>84.73627556512379</v>
      </c>
      <c r="S50" s="9" t="s">
        <v>28</v>
      </c>
      <c r="T50" s="68">
        <v>9.1</v>
      </c>
      <c r="U50" s="9" t="s">
        <v>28</v>
      </c>
      <c r="V50" s="68">
        <v>8.1</v>
      </c>
      <c r="W50" s="9" t="s">
        <v>28</v>
      </c>
      <c r="X50" s="81">
        <v>7.3</v>
      </c>
      <c r="Y50" s="47"/>
    </row>
    <row r="51" spans="1:25" ht="13.8">
      <c r="A51" s="73" t="s">
        <v>51</v>
      </c>
      <c r="B51" s="2">
        <v>12.63</v>
      </c>
      <c r="C51" s="2">
        <v>11.16</v>
      </c>
      <c r="D51" s="26">
        <f t="shared" si="5"/>
        <v>88.36104513064133</v>
      </c>
      <c r="E51" s="2">
        <v>6.7</v>
      </c>
      <c r="F51" s="97"/>
      <c r="G51" s="7">
        <v>0.98611111111111116</v>
      </c>
      <c r="H51" s="22" t="s">
        <v>123</v>
      </c>
      <c r="I51" s="22">
        <v>3</v>
      </c>
      <c r="J51" s="22">
        <v>962</v>
      </c>
      <c r="K51" s="22">
        <v>900</v>
      </c>
      <c r="L51" s="22">
        <v>91.88</v>
      </c>
      <c r="M51" s="2">
        <v>79.08</v>
      </c>
      <c r="N51" s="137">
        <f t="shared" si="0"/>
        <v>86.068785372224639</v>
      </c>
      <c r="O51" s="9" t="s">
        <v>117</v>
      </c>
      <c r="P51" s="8">
        <v>92.32</v>
      </c>
      <c r="Q51" s="8">
        <v>78.319999999999993</v>
      </c>
      <c r="R51" s="137">
        <f t="shared" si="20"/>
        <v>84.835355285961867</v>
      </c>
      <c r="S51" s="9" t="s">
        <v>29</v>
      </c>
      <c r="T51" s="68">
        <v>8.6999999999999993</v>
      </c>
      <c r="U51" s="9" t="s">
        <v>29</v>
      </c>
      <c r="V51" s="68">
        <v>8.3000000000000007</v>
      </c>
      <c r="W51" s="9" t="s">
        <v>29</v>
      </c>
      <c r="X51" s="81">
        <v>7.3</v>
      </c>
      <c r="Y51" s="47"/>
    </row>
    <row r="52" spans="1:25" ht="15.6">
      <c r="A52" s="24" t="s">
        <v>4</v>
      </c>
      <c r="B52" s="25">
        <f>AVERAGE(B46:B51)</f>
        <v>13.030000000000001</v>
      </c>
      <c r="C52" s="25">
        <f>AVERAGE(C46:C51)</f>
        <v>11.51</v>
      </c>
      <c r="D52" s="26">
        <f t="shared" si="5"/>
        <v>88.334612432847265</v>
      </c>
      <c r="E52" s="25">
        <f>AVERAGE(E46:E51)</f>
        <v>6.8500000000000014</v>
      </c>
      <c r="F52" s="27"/>
      <c r="G52" s="7">
        <v>0.99305555555555547</v>
      </c>
      <c r="H52" s="22" t="s">
        <v>123</v>
      </c>
      <c r="I52" s="22">
        <v>2</v>
      </c>
      <c r="J52" s="22">
        <v>963</v>
      </c>
      <c r="K52" s="22">
        <v>900</v>
      </c>
      <c r="L52" s="23">
        <v>91.32</v>
      </c>
      <c r="M52" s="2">
        <v>78.52</v>
      </c>
      <c r="N52" s="137">
        <f t="shared" si="0"/>
        <v>85.983355234340792</v>
      </c>
      <c r="O52" s="28" t="s">
        <v>4</v>
      </c>
      <c r="P52" s="25">
        <f t="shared" ref="P52" si="21">AVERAGE(P46:P51)</f>
        <v>92.214999999999989</v>
      </c>
      <c r="Q52" s="25">
        <f t="shared" ref="Q52" si="22">AVERAGE(Q46:Q51)</f>
        <v>77.759999999999991</v>
      </c>
      <c r="R52" s="137">
        <f t="shared" ref="R52" si="23">IF(P52&gt;0,Q52/P52*100,0)</f>
        <v>84.32467602884563</v>
      </c>
      <c r="S52" s="9" t="s">
        <v>63</v>
      </c>
      <c r="T52" s="68">
        <v>8.6999999999999993</v>
      </c>
      <c r="U52" s="9" t="s">
        <v>63</v>
      </c>
      <c r="V52" s="68">
        <v>8.3000000000000007</v>
      </c>
      <c r="W52" s="9" t="s">
        <v>63</v>
      </c>
      <c r="X52" s="81">
        <v>7.4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0.99652777777777779</v>
      </c>
      <c r="H53" s="22" t="s">
        <v>123</v>
      </c>
      <c r="I53" s="22">
        <v>7</v>
      </c>
      <c r="J53" s="22">
        <v>964</v>
      </c>
      <c r="K53" s="22">
        <v>1800</v>
      </c>
      <c r="L53" s="23">
        <v>87.88</v>
      </c>
      <c r="M53" s="2">
        <v>77.8</v>
      </c>
      <c r="N53" s="137">
        <f t="shared" si="0"/>
        <v>88.529813381884395</v>
      </c>
      <c r="O53" s="169" t="s">
        <v>105</v>
      </c>
      <c r="P53" s="170"/>
      <c r="Q53" s="170"/>
      <c r="R53" s="171"/>
      <c r="S53" s="9" t="s">
        <v>31</v>
      </c>
      <c r="T53" s="68">
        <v>6.9</v>
      </c>
      <c r="U53" s="9" t="s">
        <v>31</v>
      </c>
      <c r="V53" s="68">
        <v>8.1999999999999993</v>
      </c>
      <c r="W53" s="9" t="s">
        <v>31</v>
      </c>
      <c r="X53" s="81">
        <v>7.4</v>
      </c>
      <c r="Y53" s="47"/>
    </row>
    <row r="54" spans="1:25" ht="13.8">
      <c r="A54" s="73" t="s">
        <v>46</v>
      </c>
      <c r="B54" s="2">
        <v>65.680000000000007</v>
      </c>
      <c r="C54" s="2">
        <v>58.24</v>
      </c>
      <c r="D54" s="26">
        <f t="shared" si="5"/>
        <v>88.67235079171742</v>
      </c>
      <c r="E54" s="2">
        <v>6.3</v>
      </c>
      <c r="F54" s="97"/>
      <c r="G54" s="7">
        <v>2.0833333333333332E-2</v>
      </c>
      <c r="H54" s="22" t="s">
        <v>123</v>
      </c>
      <c r="I54" s="22">
        <v>8</v>
      </c>
      <c r="J54" s="22">
        <v>965</v>
      </c>
      <c r="K54" s="22">
        <v>2800</v>
      </c>
      <c r="L54" s="23">
        <v>91.28</v>
      </c>
      <c r="M54" s="2">
        <v>80.64</v>
      </c>
      <c r="N54" s="137">
        <f t="shared" si="0"/>
        <v>88.343558282208591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8.9</v>
      </c>
      <c r="U54" s="9" t="s">
        <v>32</v>
      </c>
      <c r="V54" s="68">
        <v>8.4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66.16</v>
      </c>
      <c r="C55" s="2">
        <v>58.62</v>
      </c>
      <c r="D55" s="26">
        <f t="shared" si="5"/>
        <v>88.603385731559854</v>
      </c>
      <c r="E55" s="2">
        <v>6.3</v>
      </c>
      <c r="F55" s="97"/>
      <c r="G55" s="89">
        <v>2.7777777777777776E-2</v>
      </c>
      <c r="H55" s="22" t="s">
        <v>123</v>
      </c>
      <c r="I55" s="22">
        <v>6</v>
      </c>
      <c r="J55" s="22">
        <v>966</v>
      </c>
      <c r="K55" s="22">
        <v>1100</v>
      </c>
      <c r="L55" s="23">
        <v>90.64</v>
      </c>
      <c r="M55" s="2">
        <v>78.08</v>
      </c>
      <c r="N55" s="137">
        <f t="shared" si="0"/>
        <v>86.142983230361864</v>
      </c>
      <c r="O55" s="9" t="s">
        <v>114</v>
      </c>
      <c r="P55" s="2">
        <v>91.84</v>
      </c>
      <c r="Q55" s="2">
        <v>75.8</v>
      </c>
      <c r="R55" s="137">
        <f t="shared" ref="R55:R58" si="24">IF(P55&gt;0,Q55/P55*100,0)</f>
        <v>82.534843205574902</v>
      </c>
      <c r="S55" s="9" t="s">
        <v>33</v>
      </c>
      <c r="T55" s="68">
        <v>9.1</v>
      </c>
      <c r="U55" s="9" t="s">
        <v>33</v>
      </c>
      <c r="V55" s="68">
        <v>8.3000000000000007</v>
      </c>
      <c r="W55" s="9" t="s">
        <v>33</v>
      </c>
      <c r="X55" s="81">
        <v>7.3</v>
      </c>
      <c r="Y55" s="100"/>
    </row>
    <row r="56" spans="1:25" ht="13.8">
      <c r="A56" s="73" t="s">
        <v>48</v>
      </c>
      <c r="B56" s="2">
        <v>65.52</v>
      </c>
      <c r="C56" s="2">
        <v>57.94</v>
      </c>
      <c r="D56" s="26">
        <f t="shared" si="5"/>
        <v>88.431013431013426</v>
      </c>
      <c r="E56" s="2">
        <v>6.2</v>
      </c>
      <c r="F56" s="97"/>
      <c r="G56" s="89" t="s">
        <v>122</v>
      </c>
      <c r="H56" s="22" t="s">
        <v>123</v>
      </c>
      <c r="I56" s="22">
        <v>3</v>
      </c>
      <c r="J56" s="22">
        <v>967</v>
      </c>
      <c r="K56" s="22">
        <v>900</v>
      </c>
      <c r="L56" s="23">
        <v>91.98</v>
      </c>
      <c r="M56" s="2">
        <v>79.16</v>
      </c>
      <c r="N56" s="137">
        <f t="shared" si="0"/>
        <v>86.062187432050436</v>
      </c>
      <c r="O56" s="119" t="s">
        <v>115</v>
      </c>
      <c r="P56" s="2">
        <v>91.74</v>
      </c>
      <c r="Q56" s="2">
        <v>77.599999999999994</v>
      </c>
      <c r="R56" s="137">
        <f t="shared" si="24"/>
        <v>84.586875953782425</v>
      </c>
      <c r="S56" s="9" t="s">
        <v>34</v>
      </c>
      <c r="T56" s="68">
        <v>8.9</v>
      </c>
      <c r="U56" s="9" t="s">
        <v>34</v>
      </c>
      <c r="V56" s="68">
        <v>8.1999999999999993</v>
      </c>
      <c r="W56" s="9" t="s">
        <v>34</v>
      </c>
      <c r="X56" s="81">
        <v>7.4</v>
      </c>
      <c r="Y56" s="47"/>
    </row>
    <row r="57" spans="1:25" ht="15.6">
      <c r="A57" s="73" t="s">
        <v>49</v>
      </c>
      <c r="B57" s="2">
        <v>64.7</v>
      </c>
      <c r="C57" s="2">
        <v>56.82</v>
      </c>
      <c r="D57" s="26">
        <f t="shared" si="5"/>
        <v>87.820710973724886</v>
      </c>
      <c r="E57" s="2">
        <v>6.3</v>
      </c>
      <c r="F57" s="98"/>
      <c r="G57" s="89" t="s">
        <v>138</v>
      </c>
      <c r="H57" s="22" t="s">
        <v>123</v>
      </c>
      <c r="I57" s="22">
        <v>8</v>
      </c>
      <c r="J57" s="22">
        <v>968</v>
      </c>
      <c r="K57" s="22">
        <v>2800</v>
      </c>
      <c r="L57" s="23">
        <v>90.86</v>
      </c>
      <c r="M57" s="2">
        <v>79.56</v>
      </c>
      <c r="N57" s="137">
        <f t="shared" si="0"/>
        <v>87.563284173453667</v>
      </c>
      <c r="O57" s="9" t="s">
        <v>116</v>
      </c>
      <c r="P57" s="2">
        <v>92.2</v>
      </c>
      <c r="Q57" s="2">
        <v>77.8</v>
      </c>
      <c r="R57" s="137">
        <f t="shared" si="24"/>
        <v>84.381778741865503</v>
      </c>
      <c r="S57" s="124" t="s">
        <v>4</v>
      </c>
      <c r="T57" s="25">
        <f>AVERAGE(T33:T56)</f>
        <v>8.7249999999999996</v>
      </c>
      <c r="U57" s="28" t="s">
        <v>4</v>
      </c>
      <c r="V57" s="25">
        <f>AVERAGE(V33:V56)</f>
        <v>8.0208333333333321</v>
      </c>
      <c r="W57" s="28" t="s">
        <v>4</v>
      </c>
      <c r="X57" s="25">
        <f>AVERAGE(X33:X56)</f>
        <v>7.345833333333335</v>
      </c>
      <c r="Y57" s="47"/>
    </row>
    <row r="58" spans="1:25" ht="13.8">
      <c r="A58" s="73" t="s">
        <v>50</v>
      </c>
      <c r="B58" s="2">
        <v>64.569999999999993</v>
      </c>
      <c r="C58" s="2">
        <v>56.34</v>
      </c>
      <c r="D58" s="26">
        <f t="shared" si="5"/>
        <v>87.25414279076972</v>
      </c>
      <c r="E58" s="2">
        <v>6.4</v>
      </c>
      <c r="F58" s="97"/>
      <c r="G58" s="89" t="s">
        <v>139</v>
      </c>
      <c r="H58" s="22" t="s">
        <v>123</v>
      </c>
      <c r="I58" s="22">
        <v>6</v>
      </c>
      <c r="J58" s="22">
        <v>969</v>
      </c>
      <c r="K58" s="22">
        <v>1100</v>
      </c>
      <c r="L58" s="23">
        <v>91.12</v>
      </c>
      <c r="M58" s="2">
        <v>79.239999999999995</v>
      </c>
      <c r="N58" s="137">
        <f t="shared" si="0"/>
        <v>86.962247585601389</v>
      </c>
      <c r="O58" s="9" t="s">
        <v>117</v>
      </c>
      <c r="P58" s="2">
        <v>92.06</v>
      </c>
      <c r="Q58" s="2">
        <v>78.400000000000006</v>
      </c>
      <c r="R58" s="137">
        <f t="shared" si="24"/>
        <v>85.161850966760809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64.92</v>
      </c>
      <c r="C59" s="2">
        <v>57.28</v>
      </c>
      <c r="D59" s="26">
        <f t="shared" si="5"/>
        <v>88.231669747381389</v>
      </c>
      <c r="E59" s="2">
        <v>6.4</v>
      </c>
      <c r="F59" s="97"/>
      <c r="G59" s="89">
        <v>0.11458333333333333</v>
      </c>
      <c r="H59" s="22" t="s">
        <v>123</v>
      </c>
      <c r="I59" s="22">
        <v>4</v>
      </c>
      <c r="J59" s="22">
        <v>970</v>
      </c>
      <c r="K59" s="22">
        <v>900</v>
      </c>
      <c r="L59" s="23">
        <v>91.3</v>
      </c>
      <c r="M59" s="2">
        <v>79.239999999999995</v>
      </c>
      <c r="N59" s="137">
        <f t="shared" si="0"/>
        <v>86.790799561883887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65.25833333333334</v>
      </c>
      <c r="C60" s="25">
        <f>AVERAGE(C54:C59)</f>
        <v>57.54</v>
      </c>
      <c r="D60" s="26">
        <f t="shared" si="5"/>
        <v>88.172647171497886</v>
      </c>
      <c r="E60" s="25">
        <f>AVERAGE(E54:E59)</f>
        <v>6.3166666666666664</v>
      </c>
      <c r="F60" s="27"/>
      <c r="G60" s="89">
        <v>0.11458333333333333</v>
      </c>
      <c r="H60" s="22" t="s">
        <v>123</v>
      </c>
      <c r="I60" s="22">
        <v>7</v>
      </c>
      <c r="J60" s="22">
        <v>971</v>
      </c>
      <c r="K60" s="22">
        <v>1800</v>
      </c>
      <c r="L60" s="23">
        <v>90.74</v>
      </c>
      <c r="M60" s="2">
        <v>79.36</v>
      </c>
      <c r="N60" s="137">
        <f t="shared" si="0"/>
        <v>87.458673132025581</v>
      </c>
      <c r="O60" s="28" t="s">
        <v>4</v>
      </c>
      <c r="P60" s="25">
        <f t="shared" ref="P60" si="25">AVERAGE(P54:P59)</f>
        <v>91.96</v>
      </c>
      <c r="Q60" s="25">
        <f t="shared" ref="Q60" si="26">AVERAGE(Q54:Q59)</f>
        <v>77.400000000000006</v>
      </c>
      <c r="R60" s="137">
        <f>IF(P60&gt;0,Q60/P60*100,0)</f>
        <v>84.167029143105708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0.14930555555555555</v>
      </c>
      <c r="H61" s="22" t="s">
        <v>123</v>
      </c>
      <c r="I61" s="22">
        <v>8</v>
      </c>
      <c r="J61" s="22">
        <v>972</v>
      </c>
      <c r="K61" s="22">
        <v>2800</v>
      </c>
      <c r="L61" s="23">
        <v>89.96</v>
      </c>
      <c r="M61" s="2">
        <v>77.84</v>
      </c>
      <c r="N61" s="137">
        <f t="shared" si="0"/>
        <v>86.527345486883064</v>
      </c>
      <c r="O61" s="178" t="s">
        <v>68</v>
      </c>
      <c r="P61" s="178"/>
      <c r="Q61" s="178"/>
      <c r="R61" s="178"/>
      <c r="S61" s="41"/>
      <c r="T61" s="60">
        <v>1</v>
      </c>
      <c r="U61" s="125">
        <v>929</v>
      </c>
      <c r="V61" s="108"/>
      <c r="W61" s="60">
        <v>1</v>
      </c>
      <c r="X61" s="62">
        <v>1154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0.16666666666666666</v>
      </c>
      <c r="H62" s="22" t="s">
        <v>123</v>
      </c>
      <c r="I62" s="22">
        <v>6</v>
      </c>
      <c r="J62" s="22">
        <v>973</v>
      </c>
      <c r="K62" s="85">
        <v>1200</v>
      </c>
      <c r="L62" s="86">
        <v>90.88</v>
      </c>
      <c r="M62" s="2">
        <v>78.72</v>
      </c>
      <c r="N62" s="137">
        <f t="shared" si="0"/>
        <v>86.619718309859167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965</v>
      </c>
      <c r="V62" s="108"/>
      <c r="W62" s="60">
        <v>2</v>
      </c>
      <c r="X62" s="62">
        <v>890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0.16666666666666666</v>
      </c>
      <c r="H63" s="22" t="s">
        <v>123</v>
      </c>
      <c r="I63" s="22">
        <v>2</v>
      </c>
      <c r="J63" s="22">
        <v>974</v>
      </c>
      <c r="K63" s="22">
        <v>900</v>
      </c>
      <c r="L63" s="22">
        <v>91.24</v>
      </c>
      <c r="M63" s="2">
        <v>80.2</v>
      </c>
      <c r="N63" s="137">
        <f t="shared" si="0"/>
        <v>87.900043840420878</v>
      </c>
      <c r="O63" s="54" t="s">
        <v>9</v>
      </c>
      <c r="P63" s="8"/>
      <c r="Q63" s="8"/>
      <c r="R63" s="8"/>
      <c r="S63" s="41"/>
      <c r="T63" s="69">
        <v>3</v>
      </c>
      <c r="U63" s="125">
        <v>1140</v>
      </c>
      <c r="V63" s="108"/>
      <c r="W63" s="69">
        <v>3</v>
      </c>
      <c r="X63" s="62">
        <v>950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 t="s">
        <v>144</v>
      </c>
      <c r="H64" s="22" t="s">
        <v>123</v>
      </c>
      <c r="I64" s="22">
        <v>4</v>
      </c>
      <c r="J64" s="22">
        <v>975</v>
      </c>
      <c r="K64" s="22">
        <v>900</v>
      </c>
      <c r="L64" s="22">
        <v>90.44</v>
      </c>
      <c r="M64" s="2">
        <v>77.28</v>
      </c>
      <c r="N64" s="137">
        <f t="shared" si="0"/>
        <v>85.448916408668723</v>
      </c>
      <c r="O64" s="54" t="s">
        <v>14</v>
      </c>
      <c r="P64" s="8">
        <v>99.4</v>
      </c>
      <c r="Q64" s="8"/>
      <c r="R64" s="8"/>
      <c r="S64" s="41"/>
      <c r="T64" s="60">
        <v>4</v>
      </c>
      <c r="U64" s="125">
        <v>1050</v>
      </c>
      <c r="V64" s="108"/>
      <c r="W64" s="60">
        <v>4</v>
      </c>
      <c r="X64" s="62">
        <v>1065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>
        <v>0.23611111111111113</v>
      </c>
      <c r="H65" s="22" t="s">
        <v>123</v>
      </c>
      <c r="I65" s="22">
        <v>6</v>
      </c>
      <c r="J65" s="22">
        <v>976</v>
      </c>
      <c r="K65" s="22">
        <v>1200</v>
      </c>
      <c r="L65" s="23">
        <v>90.64</v>
      </c>
      <c r="M65" s="2">
        <v>77.680000000000007</v>
      </c>
      <c r="N65" s="137">
        <f t="shared" si="0"/>
        <v>85.701676963812886</v>
      </c>
      <c r="O65" s="54" t="s">
        <v>15</v>
      </c>
      <c r="P65" s="8">
        <v>99.38</v>
      </c>
      <c r="Q65" s="8"/>
      <c r="R65" s="8"/>
      <c r="S65" s="41"/>
      <c r="T65" s="60">
        <v>5</v>
      </c>
      <c r="U65" s="125">
        <v>1232</v>
      </c>
      <c r="V65" s="108"/>
      <c r="W65" s="60">
        <v>5</v>
      </c>
      <c r="X65" s="62">
        <v>850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99.14</v>
      </c>
      <c r="Q66" s="8"/>
      <c r="R66" s="8"/>
      <c r="S66" s="41"/>
      <c r="T66" s="60">
        <v>6</v>
      </c>
      <c r="U66" s="125">
        <v>1116</v>
      </c>
      <c r="V66" s="108"/>
      <c r="W66" s="60">
        <v>6</v>
      </c>
      <c r="X66" s="62">
        <v>889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99.42</v>
      </c>
      <c r="Q67" s="8"/>
      <c r="R67" s="8"/>
      <c r="S67" s="41"/>
      <c r="T67" s="60">
        <v>7</v>
      </c>
      <c r="U67" s="125">
        <v>1234</v>
      </c>
      <c r="V67" s="108"/>
      <c r="W67" s="60">
        <v>7</v>
      </c>
      <c r="X67" s="62">
        <v>1132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99.6</v>
      </c>
      <c r="Q68" s="8"/>
      <c r="R68" s="8"/>
      <c r="S68" s="41"/>
      <c r="T68" s="60">
        <v>8</v>
      </c>
      <c r="U68" s="125">
        <v>1388</v>
      </c>
      <c r="V68" s="108"/>
      <c r="W68" s="102">
        <v>8</v>
      </c>
      <c r="X68" s="62">
        <v>1360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12.85</v>
      </c>
      <c r="C70" s="143">
        <v>11.28</v>
      </c>
      <c r="D70" s="26">
        <f t="shared" si="5"/>
        <v>87.782101167315176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99.343333333333348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13.09</v>
      </c>
      <c r="C71" s="143">
        <v>11.46</v>
      </c>
      <c r="D71" s="26">
        <f t="shared" si="5"/>
        <v>87.547746371275792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13.68</v>
      </c>
      <c r="C72" s="143">
        <v>12</v>
      </c>
      <c r="D72" s="26">
        <f t="shared" si="5"/>
        <v>87.719298245614041</v>
      </c>
      <c r="E72" s="143">
        <v>8.1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960</v>
      </c>
      <c r="V72" s="108"/>
      <c r="W72" s="60">
        <v>1</v>
      </c>
      <c r="X72" s="62">
        <v>837</v>
      </c>
      <c r="Y72" s="47"/>
    </row>
    <row r="73" spans="1:30" ht="15">
      <c r="A73" s="73" t="s">
        <v>49</v>
      </c>
      <c r="B73" s="138">
        <v>13.6</v>
      </c>
      <c r="C73" s="143">
        <v>11.96</v>
      </c>
      <c r="D73" s="26">
        <f t="shared" si="5"/>
        <v>87.941176470588246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126</v>
      </c>
      <c r="P73" s="2">
        <v>88.96</v>
      </c>
      <c r="Q73" s="2">
        <v>65.8</v>
      </c>
      <c r="R73" s="137">
        <f t="shared" ref="R73:R78" si="31">IF(P73&gt;0,Q73/P73*100,0)</f>
        <v>73.9658273381295</v>
      </c>
      <c r="S73" s="138" t="s">
        <v>127</v>
      </c>
      <c r="T73" s="60">
        <v>2</v>
      </c>
      <c r="U73" s="125">
        <v>986</v>
      </c>
      <c r="V73" s="108"/>
      <c r="W73" s="60">
        <v>2</v>
      </c>
      <c r="X73" s="62">
        <v>1075</v>
      </c>
      <c r="Y73" s="47"/>
    </row>
    <row r="74" spans="1:30" ht="15">
      <c r="A74" s="73" t="s">
        <v>50</v>
      </c>
      <c r="B74" s="138">
        <v>12.88</v>
      </c>
      <c r="C74" s="143">
        <v>11.32</v>
      </c>
      <c r="D74" s="26">
        <f t="shared" si="5"/>
        <v>87.888198757763973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128</v>
      </c>
      <c r="P74" s="2">
        <v>90.3</v>
      </c>
      <c r="Q74" s="2">
        <v>72.040000000000006</v>
      </c>
      <c r="R74" s="137">
        <f t="shared" si="31"/>
        <v>79.778516057585833</v>
      </c>
      <c r="S74" s="138" t="s">
        <v>127</v>
      </c>
      <c r="T74" s="69">
        <v>3</v>
      </c>
      <c r="U74" s="125">
        <v>1060</v>
      </c>
      <c r="V74" s="108"/>
      <c r="W74" s="69">
        <v>3</v>
      </c>
      <c r="X74" s="62">
        <v>1012</v>
      </c>
      <c r="Y74" s="47"/>
    </row>
    <row r="75" spans="1:30" ht="15">
      <c r="A75" s="73" t="s">
        <v>51</v>
      </c>
      <c r="B75" s="138">
        <v>12.07</v>
      </c>
      <c r="C75" s="143">
        <v>10.58</v>
      </c>
      <c r="D75" s="26">
        <f t="shared" si="5"/>
        <v>87.655343827671913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129</v>
      </c>
      <c r="P75" s="2">
        <v>89.98</v>
      </c>
      <c r="Q75" s="2">
        <v>68.599999999999994</v>
      </c>
      <c r="R75" s="137">
        <f t="shared" si="31"/>
        <v>76.239164258724145</v>
      </c>
      <c r="S75" s="138" t="s">
        <v>130</v>
      </c>
      <c r="T75" s="60">
        <v>4</v>
      </c>
      <c r="U75" s="125">
        <v>1051</v>
      </c>
      <c r="V75" s="108"/>
      <c r="W75" s="60">
        <v>4</v>
      </c>
      <c r="X75" s="62">
        <v>995</v>
      </c>
      <c r="Y75" s="47"/>
    </row>
    <row r="76" spans="1:30" ht="15.6">
      <c r="A76" s="28" t="s">
        <v>4</v>
      </c>
      <c r="B76" s="25">
        <f>AVERAGE(B70:B75)</f>
        <v>13.028333333333331</v>
      </c>
      <c r="C76" s="25">
        <f>AVERAGE(C70:C75)</f>
        <v>11.433333333333335</v>
      </c>
      <c r="D76" s="26">
        <f t="shared" si="5"/>
        <v>87.75745170781633</v>
      </c>
      <c r="E76" s="25">
        <f>AVERAGE(E70:E75)</f>
        <v>8.0333333333333332</v>
      </c>
      <c r="F76" s="92"/>
      <c r="G76" s="136" t="s">
        <v>4</v>
      </c>
      <c r="H76" s="25"/>
      <c r="I76" s="25"/>
      <c r="J76" s="25"/>
      <c r="K76" s="25">
        <f>SUM(K6:K75)</f>
        <v>80200</v>
      </c>
      <c r="L76" s="25">
        <f>AVERAGE(L6:L75)</f>
        <v>91.303928571428585</v>
      </c>
      <c r="M76" s="25">
        <f>AVERAGE(M6:M75)</f>
        <v>78.764999999999986</v>
      </c>
      <c r="N76" s="137">
        <f>IF(L76&gt;0,M76/L76*100,0)</f>
        <v>86.266824694603159</v>
      </c>
      <c r="O76" s="1" t="s">
        <v>131</v>
      </c>
      <c r="P76" s="2">
        <v>90.3</v>
      </c>
      <c r="Q76" s="2">
        <v>66.2</v>
      </c>
      <c r="R76" s="137">
        <f t="shared" si="31"/>
        <v>73.311184939091916</v>
      </c>
      <c r="S76" s="138" t="s">
        <v>130</v>
      </c>
      <c r="T76" s="60">
        <v>5</v>
      </c>
      <c r="U76" s="125">
        <v>802</v>
      </c>
      <c r="V76" s="108"/>
      <c r="W76" s="60">
        <v>5</v>
      </c>
      <c r="X76" s="62">
        <v>1024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134</v>
      </c>
      <c r="P77" s="2">
        <v>88.54</v>
      </c>
      <c r="Q77" s="2">
        <v>65.92</v>
      </c>
      <c r="R77" s="137">
        <f t="shared" si="31"/>
        <v>74.4522249830585</v>
      </c>
      <c r="S77" s="138" t="s">
        <v>127</v>
      </c>
      <c r="T77" s="60">
        <v>6</v>
      </c>
      <c r="U77" s="125">
        <v>1003</v>
      </c>
      <c r="V77" s="108"/>
      <c r="W77" s="60">
        <v>6</v>
      </c>
      <c r="X77" s="62">
        <v>925</v>
      </c>
      <c r="Y77" s="47"/>
    </row>
    <row r="78" spans="1:30" ht="15">
      <c r="A78" s="73" t="s">
        <v>46</v>
      </c>
      <c r="B78" s="2">
        <v>12.96</v>
      </c>
      <c r="C78" s="2">
        <v>11.36</v>
      </c>
      <c r="D78" s="26">
        <f t="shared" si="5"/>
        <v>87.654320987654316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135</v>
      </c>
      <c r="P78" s="2">
        <v>89.02</v>
      </c>
      <c r="Q78" s="2">
        <v>71.680000000000007</v>
      </c>
      <c r="R78" s="137">
        <f t="shared" si="31"/>
        <v>80.521231184003611</v>
      </c>
      <c r="S78" s="138" t="s">
        <v>127</v>
      </c>
      <c r="T78" s="60">
        <v>7</v>
      </c>
      <c r="U78" s="125">
        <v>1196</v>
      </c>
      <c r="V78" s="108"/>
      <c r="W78" s="60">
        <v>7</v>
      </c>
      <c r="X78" s="62">
        <v>1038</v>
      </c>
      <c r="Y78" s="47"/>
    </row>
    <row r="79" spans="1:30" ht="15.6">
      <c r="A79" s="73" t="s">
        <v>47</v>
      </c>
      <c r="B79" s="2">
        <v>12.95</v>
      </c>
      <c r="C79" s="2">
        <v>11.39</v>
      </c>
      <c r="D79" s="26">
        <f t="shared" ref="D79:D84" si="32">IF(B79&gt;0,C79/B79*100,0)</f>
        <v>87.95366795366796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93.84</v>
      </c>
      <c r="M79" s="101">
        <v>70.400000000000006</v>
      </c>
      <c r="N79" s="137">
        <f t="shared" ref="N79:N84" si="33">IF(L79&gt;0,M79/L79*100,0)</f>
        <v>75.021312872975273</v>
      </c>
      <c r="O79" s="28" t="s">
        <v>4</v>
      </c>
      <c r="P79" s="25">
        <f t="shared" ref="P79" si="34">AVERAGE(P73:P78)</f>
        <v>89.516666666666666</v>
      </c>
      <c r="Q79" s="25">
        <f t="shared" ref="Q79" si="35">AVERAGE(Q73:Q78)</f>
        <v>68.373333333333335</v>
      </c>
      <c r="R79" s="137">
        <f t="shared" ref="R79" si="36">IF(P79&gt;0,Q79/P79*100,0)</f>
        <v>76.380562278905245</v>
      </c>
      <c r="S79" s="108"/>
      <c r="T79" s="60">
        <v>8</v>
      </c>
      <c r="U79" s="125">
        <v>1339</v>
      </c>
      <c r="V79" s="108"/>
      <c r="W79" s="60">
        <v>8</v>
      </c>
      <c r="X79" s="62">
        <v>1228</v>
      </c>
      <c r="Y79" s="47"/>
    </row>
    <row r="80" spans="1:30" ht="15" customHeight="1">
      <c r="A80" s="73" t="s">
        <v>48</v>
      </c>
      <c r="B80" s="2">
        <v>13.62</v>
      </c>
      <c r="C80" s="2">
        <v>11.92</v>
      </c>
      <c r="D80" s="26">
        <f t="shared" si="32"/>
        <v>87.518355359765053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93.98</v>
      </c>
      <c r="M80" s="101">
        <v>68.52</v>
      </c>
      <c r="N80" s="137">
        <f t="shared" si="33"/>
        <v>72.909129602042981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13.43</v>
      </c>
      <c r="C81" s="2">
        <v>11.9</v>
      </c>
      <c r="D81" s="26">
        <f t="shared" si="32"/>
        <v>88.607594936708864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94.869</v>
      </c>
      <c r="M81" s="101">
        <v>69</v>
      </c>
      <c r="N81" s="137">
        <f t="shared" si="33"/>
        <v>72.73187237137526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12.95</v>
      </c>
      <c r="C82" s="2">
        <v>11.36</v>
      </c>
      <c r="D82" s="26">
        <f t="shared" si="32"/>
        <v>87.722007722007717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94.38</v>
      </c>
      <c r="M82" s="101">
        <v>67.8</v>
      </c>
      <c r="N82" s="137">
        <f>IF(L82&gt;0,M82/L82*100,0)</f>
        <v>71.837253655435475</v>
      </c>
      <c r="O82" s="3" t="s">
        <v>132</v>
      </c>
      <c r="P82" s="2">
        <v>88.9</v>
      </c>
      <c r="Q82" s="2">
        <v>49.68</v>
      </c>
      <c r="R82" s="137">
        <f t="shared" ref="R82:R87" si="37">IF(P82&gt;0,Q82/P82*100,0)</f>
        <v>55.883014623172102</v>
      </c>
      <c r="S82" s="2" t="s">
        <v>133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12.44</v>
      </c>
      <c r="C83" s="2">
        <v>10.94</v>
      </c>
      <c r="D83" s="26">
        <f t="shared" si="32"/>
        <v>87.942122186495169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93.8</v>
      </c>
      <c r="M83" s="101">
        <v>66.64</v>
      </c>
      <c r="N83" s="137">
        <f t="shared" si="33"/>
        <v>71.044776119402982</v>
      </c>
      <c r="O83" s="91" t="s">
        <v>140</v>
      </c>
      <c r="P83" s="2">
        <v>87.16</v>
      </c>
      <c r="Q83" s="2">
        <v>63.92</v>
      </c>
      <c r="R83" s="137">
        <f t="shared" si="37"/>
        <v>73.336392840752637</v>
      </c>
      <c r="S83" s="2" t="s">
        <v>133</v>
      </c>
      <c r="T83" s="60">
        <v>1</v>
      </c>
      <c r="U83" s="125">
        <v>1237</v>
      </c>
      <c r="V83" s="108"/>
      <c r="W83" s="60">
        <v>1</v>
      </c>
      <c r="X83" s="62">
        <v>926</v>
      </c>
      <c r="Y83" s="47"/>
    </row>
    <row r="84" spans="1:29" ht="15.6">
      <c r="A84" s="71" t="s">
        <v>4</v>
      </c>
      <c r="B84" s="25">
        <f>AVERAGE(B78:B83)</f>
        <v>13.058333333333332</v>
      </c>
      <c r="C84" s="25">
        <f>AVERAGE(C78:C83)</f>
        <v>11.478333333333333</v>
      </c>
      <c r="D84" s="26">
        <f t="shared" si="32"/>
        <v>87.900446713465229</v>
      </c>
      <c r="E84" s="25">
        <f>AVERAGE(E78:E83)</f>
        <v>8.0166666666666675</v>
      </c>
      <c r="F84" s="70"/>
      <c r="G84" s="7" t="s">
        <v>122</v>
      </c>
      <c r="H84" s="3" t="s">
        <v>119</v>
      </c>
      <c r="I84" s="3"/>
      <c r="J84" s="3"/>
      <c r="K84" s="75"/>
      <c r="L84" s="101">
        <v>94.42</v>
      </c>
      <c r="M84" s="101">
        <v>67.64</v>
      </c>
      <c r="N84" s="137">
        <f t="shared" si="33"/>
        <v>71.637364965049784</v>
      </c>
      <c r="O84" s="1" t="s">
        <v>141</v>
      </c>
      <c r="P84" s="2">
        <v>88.64</v>
      </c>
      <c r="Q84" s="2">
        <v>57.64</v>
      </c>
      <c r="R84" s="137">
        <f t="shared" si="37"/>
        <v>65.027075812274376</v>
      </c>
      <c r="S84" s="5" t="s">
        <v>133</v>
      </c>
      <c r="T84" s="60">
        <v>2</v>
      </c>
      <c r="U84" s="125">
        <v>880</v>
      </c>
      <c r="V84" s="108"/>
      <c r="W84" s="60">
        <v>2</v>
      </c>
      <c r="X84" s="62">
        <v>1076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94.214833333333331</v>
      </c>
      <c r="M85" s="25">
        <f>AVERAGE(M79:M84)</f>
        <v>68.333333333333329</v>
      </c>
      <c r="N85" s="137">
        <f t="shared" ref="N85" si="38">IF(L85&gt;0,M85/L85*100,0)</f>
        <v>72.52927263753584</v>
      </c>
      <c r="O85" s="91" t="s">
        <v>143</v>
      </c>
      <c r="P85" s="2">
        <v>89</v>
      </c>
      <c r="Q85" s="2">
        <v>50.56</v>
      </c>
      <c r="R85" s="137">
        <f t="shared" si="37"/>
        <v>56.80898876404494</v>
      </c>
      <c r="S85" s="5" t="s">
        <v>133</v>
      </c>
      <c r="T85" s="69">
        <v>3</v>
      </c>
      <c r="U85" s="125">
        <v>988</v>
      </c>
      <c r="V85" s="108"/>
      <c r="W85" s="69">
        <v>3</v>
      </c>
      <c r="X85" s="62">
        <v>1190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1075</v>
      </c>
      <c r="V86" s="108"/>
      <c r="W86" s="60">
        <v>4</v>
      </c>
      <c r="X86" s="62">
        <v>1000</v>
      </c>
      <c r="Y86" s="47"/>
    </row>
    <row r="87" spans="1:29" ht="15">
      <c r="A87" s="73" t="s">
        <v>46</v>
      </c>
      <c r="B87" s="8"/>
      <c r="C87" s="8"/>
      <c r="D87" s="8"/>
      <c r="E87" s="8">
        <v>1.32</v>
      </c>
      <c r="F87" s="8">
        <v>1.74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840</v>
      </c>
      <c r="V87" s="108"/>
      <c r="W87" s="60">
        <v>5</v>
      </c>
      <c r="X87" s="62">
        <v>1133</v>
      </c>
      <c r="Y87" s="47"/>
    </row>
    <row r="88" spans="1:29" ht="15.6">
      <c r="A88" s="73" t="s">
        <v>47</v>
      </c>
      <c r="B88" s="8"/>
      <c r="C88" s="8"/>
      <c r="D88" s="8"/>
      <c r="E88" s="8">
        <v>1.44</v>
      </c>
      <c r="F88" s="8">
        <v>1.71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88.424999999999997</v>
      </c>
      <c r="Q88" s="25">
        <f t="shared" ref="Q88" si="41">AVERAGE(Q82:Q87)</f>
        <v>55.45</v>
      </c>
      <c r="R88" s="137">
        <f t="shared" ref="R88" si="42">IF(P88&gt;0,Q88/P88*100,0)</f>
        <v>62.708510036754319</v>
      </c>
      <c r="S88" s="132"/>
      <c r="T88" s="60">
        <v>6</v>
      </c>
      <c r="U88" s="125">
        <v>876</v>
      </c>
      <c r="V88" s="108"/>
      <c r="W88" s="60">
        <v>6</v>
      </c>
      <c r="X88" s="62">
        <v>1075</v>
      </c>
      <c r="Y88" s="47"/>
    </row>
    <row r="89" spans="1:29" ht="15">
      <c r="A89" s="73" t="s">
        <v>48</v>
      </c>
      <c r="B89" s="8"/>
      <c r="C89" s="8"/>
      <c r="D89" s="8"/>
      <c r="E89" s="8">
        <v>1.5</v>
      </c>
      <c r="F89" s="8">
        <v>3.29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1390</v>
      </c>
      <c r="V89" s="108"/>
      <c r="W89" s="60">
        <v>7</v>
      </c>
      <c r="X89" s="62">
        <v>1112</v>
      </c>
      <c r="Y89" s="47"/>
    </row>
    <row r="90" spans="1:29" ht="15">
      <c r="A90" s="73" t="s">
        <v>49</v>
      </c>
      <c r="B90" s="2"/>
      <c r="C90" s="8"/>
      <c r="D90" s="8"/>
      <c r="E90" s="8">
        <v>1.46</v>
      </c>
      <c r="F90" s="8">
        <v>2.16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1365</v>
      </c>
      <c r="V90" s="128"/>
      <c r="W90" s="60">
        <v>8</v>
      </c>
      <c r="X90" s="62">
        <v>1300</v>
      </c>
      <c r="Y90" s="47"/>
    </row>
    <row r="91" spans="1:29" ht="15">
      <c r="A91" s="73" t="s">
        <v>50</v>
      </c>
      <c r="B91" s="2"/>
      <c r="C91" s="2"/>
      <c r="D91" s="8"/>
      <c r="E91" s="8">
        <v>1.4</v>
      </c>
      <c r="F91" s="8">
        <v>2.44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2.5299999999999998</v>
      </c>
      <c r="F92" s="8">
        <v>2.46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1.6083333333333332</v>
      </c>
      <c r="F93" s="25">
        <f t="shared" si="44"/>
        <v>2.3000000000000003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3.04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54.2</v>
      </c>
      <c r="C97" s="108"/>
      <c r="D97" s="90" t="s">
        <v>15</v>
      </c>
      <c r="E97" s="2">
        <v>2.46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54.8</v>
      </c>
      <c r="C98" s="108"/>
      <c r="D98" s="90" t="s">
        <v>62</v>
      </c>
      <c r="E98" s="2">
        <v>2.46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54.4</v>
      </c>
      <c r="C99" s="108"/>
      <c r="D99" s="6" t="s">
        <v>13</v>
      </c>
      <c r="E99" s="2">
        <v>2.6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55.8</v>
      </c>
      <c r="C100" s="108"/>
      <c r="D100" s="90" t="s">
        <v>16</v>
      </c>
      <c r="E100" s="2">
        <v>3.2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0.98611111111111116</v>
      </c>
      <c r="P100" s="3"/>
      <c r="Q100" s="1" t="s">
        <v>136</v>
      </c>
      <c r="R100" s="1" t="s">
        <v>127</v>
      </c>
      <c r="S100" s="1"/>
      <c r="T100" s="2">
        <v>89.88</v>
      </c>
      <c r="U100" s="2">
        <v>68.680000000000007</v>
      </c>
      <c r="V100" s="137">
        <f t="shared" ref="V100:V112" si="49">IF(T100&gt;0,U100/T100*100,0)</f>
        <v>76.412995104583899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56</v>
      </c>
      <c r="C101" s="108"/>
      <c r="D101" s="90" t="s">
        <v>61</v>
      </c>
      <c r="E101" s="2">
        <v>2.9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>
        <v>3.4722222222222224E-2</v>
      </c>
      <c r="P101" s="3"/>
      <c r="Q101" s="1" t="s">
        <v>137</v>
      </c>
      <c r="R101" s="1" t="s">
        <v>127</v>
      </c>
      <c r="S101" s="1"/>
      <c r="T101" s="2">
        <v>89.22</v>
      </c>
      <c r="U101" s="2">
        <v>66.56</v>
      </c>
      <c r="V101" s="137">
        <f t="shared" si="49"/>
        <v>74.602107150863034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55.04</v>
      </c>
      <c r="C102" s="108"/>
      <c r="D102" s="26" t="s">
        <v>4</v>
      </c>
      <c r="E102" s="25">
        <f t="shared" ref="E102" si="51">AVERAGE(E96:E101)</f>
        <v>2.7766666666666668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>
        <v>0.19791666666666666</v>
      </c>
      <c r="P102" s="3"/>
      <c r="Q102" s="1" t="s">
        <v>142</v>
      </c>
      <c r="R102" s="4" t="s">
        <v>130</v>
      </c>
      <c r="S102" s="1"/>
      <c r="T102" s="2">
        <v>88.52</v>
      </c>
      <c r="U102" s="2">
        <v>66.44</v>
      </c>
      <c r="V102" s="137">
        <f t="shared" si="49"/>
        <v>75.056484410302758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2.46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50.6</v>
      </c>
      <c r="C106" s="108"/>
      <c r="D106" s="90" t="s">
        <v>15</v>
      </c>
      <c r="E106" s="2">
        <v>1.94</v>
      </c>
      <c r="G106" s="91">
        <v>0.25</v>
      </c>
      <c r="H106" s="3" t="s">
        <v>120</v>
      </c>
      <c r="I106" s="1"/>
      <c r="J106" s="1"/>
      <c r="K106" s="1"/>
      <c r="L106" s="1">
        <v>94.58</v>
      </c>
      <c r="M106" s="1">
        <v>51</v>
      </c>
      <c r="N106" s="137">
        <f t="shared" ref="N106:N111" si="56">IF(L106&gt;0,M106/L106*100,0)</f>
        <v>53.922605201945437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50.4</v>
      </c>
      <c r="C107" s="108"/>
      <c r="D107" s="90" t="s">
        <v>62</v>
      </c>
      <c r="E107" s="5">
        <v>3.2</v>
      </c>
      <c r="G107" s="91">
        <v>0.41666666666666669</v>
      </c>
      <c r="H107" s="3" t="s">
        <v>120</v>
      </c>
      <c r="I107" s="1"/>
      <c r="J107" s="1"/>
      <c r="K107" s="1"/>
      <c r="L107" s="1">
        <v>95.64</v>
      </c>
      <c r="M107" s="1">
        <v>51.12</v>
      </c>
      <c r="N107" s="137">
        <f t="shared" si="56"/>
        <v>53.450439146800498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>
        <v>95.9</v>
      </c>
      <c r="M108" s="1">
        <v>51.32</v>
      </c>
      <c r="N108" s="137">
        <f t="shared" si="56"/>
        <v>53.514077163712194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51.2</v>
      </c>
      <c r="C109" s="108"/>
      <c r="D109" s="90" t="s">
        <v>16</v>
      </c>
      <c r="E109" s="5">
        <v>2.9</v>
      </c>
      <c r="G109" s="91">
        <v>0.75</v>
      </c>
      <c r="H109" s="3" t="s">
        <v>120</v>
      </c>
      <c r="I109" s="1"/>
      <c r="J109" s="4"/>
      <c r="K109" s="1"/>
      <c r="L109" s="1">
        <v>95.6</v>
      </c>
      <c r="M109" s="1">
        <v>50.76</v>
      </c>
      <c r="N109" s="137">
        <f t="shared" si="56"/>
        <v>53.096234309623433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</v>
      </c>
      <c r="C110" s="108"/>
      <c r="D110" s="90" t="s">
        <v>61</v>
      </c>
      <c r="E110" s="5">
        <v>2.63</v>
      </c>
      <c r="G110" s="91">
        <v>0.91666666666666663</v>
      </c>
      <c r="H110" s="3" t="s">
        <v>120</v>
      </c>
      <c r="I110" s="1"/>
      <c r="J110" s="4"/>
      <c r="K110" s="1"/>
      <c r="L110" s="1">
        <v>94.7</v>
      </c>
      <c r="M110" s="1">
        <v>50.32</v>
      </c>
      <c r="N110" s="137">
        <f t="shared" si="56"/>
        <v>53.136219640971483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51.05</v>
      </c>
      <c r="C111" s="108"/>
      <c r="D111" s="26" t="s">
        <v>4</v>
      </c>
      <c r="E111" s="25">
        <f t="shared" ref="E111" si="58">AVERAGE(E105:E110)</f>
        <v>2.6259999999999999</v>
      </c>
      <c r="G111" s="91" t="s">
        <v>122</v>
      </c>
      <c r="H111" s="3" t="s">
        <v>120</v>
      </c>
      <c r="I111" s="1"/>
      <c r="J111" s="4"/>
      <c r="K111" s="1"/>
      <c r="L111" s="1">
        <v>95.2</v>
      </c>
      <c r="M111" s="1">
        <v>50.64</v>
      </c>
      <c r="N111" s="137">
        <f t="shared" si="56"/>
        <v>53.193277310924373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95.27</v>
      </c>
      <c r="M112" s="25">
        <f t="shared" ref="M112" si="60">AVERAGE(M106:M111)</f>
        <v>50.859999999999992</v>
      </c>
      <c r="N112" s="137">
        <f t="shared" ref="N112" si="61">IF(L112&gt;0,M112/L112*100,0)</f>
        <v>53.38511598614464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89.206666666666663</v>
      </c>
      <c r="U112" s="25">
        <f>AVERAGE(U100:U111)</f>
        <v>67.226666666666674</v>
      </c>
      <c r="V112" s="137">
        <f t="shared" si="49"/>
        <v>75.360585905388248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2021-10-18T19:55:14Z</cp:lastPrinted>
  <dcterms:created xsi:type="dcterms:W3CDTF">2006-10-21T09:11:40Z</dcterms:created>
  <dcterms:modified xsi:type="dcterms:W3CDTF">2021-10-18T19:57:23Z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