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<sst xmlns="http://schemas.openxmlformats.org/spreadsheetml/2006/main" count="629" uniqueCount="141">
  <si>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</si>
  <si>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</si>
  <si>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</si>
  <si>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</si>
  <si>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</si>
  <si>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</si>
  <si>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</si>
  <si>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</si>
  <si>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</si>
  <si>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</si>
  <si>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</si>
  <si>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</si>
  <si>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</si>
  <si>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</si>
  <si>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</si>
  <si>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</si>
  <si>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</si>
  <si>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</si>
  <si>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</si>
  <si>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</si>
  <si>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</si>
  <si>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</si>
  <si>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</si>
  <si>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</si>
  <si>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</si>
  <si>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</si>
  <si>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</si>
  <si>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</si>
  <si>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</si>
  <si>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</si>
  <si>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</si>
  <si>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</si>
  <si>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</si>
  <si>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</si>
  <si>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</si>
  <si>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</si>
  <si>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</si>
  <si>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</si>
  <si>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</si>
  <si>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</si>
  <si>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</si>
  <si>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</si>
  <si>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</si>
  <si>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</si>
  <si>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</si>
  <si>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</si>
  <si>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</si>
  <si>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</si>
  <si>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</si>
  <si>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</si>
  <si>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</si>
  <si>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</si>
  <si>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</si>
  <si>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</si>
  <si>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</si>
  <si>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</si>
  <si>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</si>
  <si>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</si>
  <si>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</si>
  <si>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</si>
  <si>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</si>
  <si>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</si>
  <si>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</si>
  <si>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</si>
  <si>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</si>
  <si>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</si>
  <si>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</si>
  <si>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</si>
  <si>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</si>
  <si>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</si>
  <si>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</si>
  <si>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</si>
  <si>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</si>
  <si>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</si>
  <si>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</si>
  <si>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</si>
  <si>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</si>
  <si>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</si>
  <si>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</si>
  <si>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</si>
  <si>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</si>
  <si>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</si>
  <si>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</si>
  <si>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</si>
  <si>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</si>
  <si>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</si>
  <si>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</si>
  <si>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</si>
  <si>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</si>
  <si>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</si>
  <si>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</si>
  <si>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</si>
  <si>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</si>
  <si>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</si>
  <si>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</si>
  <si>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</si>
  <si>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</si>
  <si>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</si>
  <si>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</si>
  <si>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</si>
  <si>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</si>
  <si>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</si>
  <si>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</si>
  <si>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</si>
  <si>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</si>
  <si>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</si>
  <si>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</si>
  <si>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</si>
  <si>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</si>
  <si>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</si>
  <si>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</si>
  <si>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</si>
  <si>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</si>
  <si>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</si>
  <si>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</si>
  <si>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</si>
  <si>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</si>
  <si>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</si>
  <si>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</si>
  <si>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</si>
  <si>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</si>
  <si>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</si>
  <si>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</si>
  <si>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</si>
  <si>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7;50 AM 2 DESCARGA</t>
  </si>
  <si>
    <t>B-9</t>
  </si>
  <si>
    <t>6:25 AM 1 DESCARGA</t>
  </si>
  <si>
    <t>C-9</t>
  </si>
  <si>
    <t>N/M</t>
  </si>
  <si>
    <t>8:30AM</t>
  </si>
  <si>
    <t>9:45AM</t>
  </si>
  <si>
    <t>10:45AM</t>
  </si>
  <si>
    <t>SEMILLA 12:30 PM</t>
  </si>
  <si>
    <t>CORTE 1:13 PM</t>
  </si>
  <si>
    <t>I DESCARGA 2:25 PM</t>
  </si>
  <si>
    <t>II DESCARGA 7:55 PM</t>
  </si>
  <si>
    <t>II DESCARGA 10:03 PM</t>
  </si>
  <si>
    <t>12:25AM</t>
  </si>
  <si>
    <t>12:30AM</t>
  </si>
  <si>
    <t>1:00AM</t>
  </si>
  <si>
    <t>3:35 AM 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</si>
</sst>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55" zoomScale="80" zoomScaleNormal="80" workbookViewId="0">
      <selection activeCell="K65" sqref="K6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25</v>
      </c>
      <c r="D3" s="57" t="s">
        <v>78</v>
      </c>
      <c r="E3" s="29">
        <v>44491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18.34</v>
      </c>
      <c r="C6" s="2">
        <v>15.36</v>
      </c>
      <c r="D6" s="26">
        <f>IF(B6&gt;0,C6/B6*100,0)</f>
        <v>83.751363140676119</v>
      </c>
      <c r="E6" s="2">
        <v>5.5</v>
      </c>
      <c r="F6" s="97"/>
      <c r="G6" s="7">
        <v>0.27777777777777779</v>
      </c>
      <c r="H6" s="3" t="s">
        <v>123</v>
      </c>
      <c r="I6" s="3">
        <v>2</v>
      </c>
      <c r="J6" s="3">
        <v>1248</v>
      </c>
      <c r="K6" s="3">
        <v>900</v>
      </c>
      <c r="L6" s="8">
        <v>90.8</v>
      </c>
      <c r="M6" s="2">
        <v>78.959999999999994</v>
      </c>
      <c r="N6" s="137">
        <f t="shared" ref="N6:N69" si="0">IF(L6&gt;0,M6/L6*100,0)</f>
        <v>86.960352422907476</v>
      </c>
      <c r="O6" s="9" t="s">
        <v>114</v>
      </c>
      <c r="P6" s="2">
        <v>59</v>
      </c>
      <c r="Q6" s="2">
        <v>52.32</v>
      </c>
      <c r="R6" s="137">
        <f t="shared" ref="R6:R10" si="1">IF(P6&gt;0,Q6/P6*100,0)</f>
        <v>88.677966101694921</v>
      </c>
      <c r="S6" s="9" t="s">
        <v>24</v>
      </c>
      <c r="T6" s="68">
        <v>6.8</v>
      </c>
      <c r="U6" s="9" t="s">
        <v>24</v>
      </c>
      <c r="V6" s="68">
        <v>7.2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17.989999999999998</v>
      </c>
      <c r="C7" s="2">
        <v>15.77</v>
      </c>
      <c r="D7" s="26">
        <f t="shared" ref="D7:D12" si="2">IF(B7&gt;0,C7/B7*100,0)</f>
        <v>87.659811006114523</v>
      </c>
      <c r="E7" s="2">
        <v>5.4</v>
      </c>
      <c r="F7" s="97"/>
      <c r="G7" s="7">
        <v>0.28472222222222221</v>
      </c>
      <c r="H7" s="3" t="s">
        <v>123</v>
      </c>
      <c r="I7" s="1">
        <v>4</v>
      </c>
      <c r="J7" s="1">
        <v>1249</v>
      </c>
      <c r="K7" s="1">
        <v>900</v>
      </c>
      <c r="L7" s="2">
        <v>90.9</v>
      </c>
      <c r="M7" s="2">
        <v>77.52</v>
      </c>
      <c r="N7" s="137">
        <f t="shared" si="0"/>
        <v>85.280528052805266</v>
      </c>
      <c r="O7" s="119" t="s">
        <v>115</v>
      </c>
      <c r="P7" s="2">
        <v>64.77</v>
      </c>
      <c r="Q7" s="2">
        <v>57.36</v>
      </c>
      <c r="R7" s="137">
        <f t="shared" si="1"/>
        <v>88.559518295507189</v>
      </c>
      <c r="S7" s="9" t="s">
        <v>25</v>
      </c>
      <c r="T7" s="68">
        <v>7.4</v>
      </c>
      <c r="U7" s="9" t="s">
        <v>25</v>
      </c>
      <c r="V7" s="68">
        <v>7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16.440000000000001</v>
      </c>
      <c r="C8" s="2">
        <v>14.61</v>
      </c>
      <c r="D8" s="26">
        <f t="shared" si="2"/>
        <v>88.868613138686129</v>
      </c>
      <c r="E8" s="2">
        <v>5.5</v>
      </c>
      <c r="F8" s="97"/>
      <c r="G8" s="7">
        <v>0.28819444444444448</v>
      </c>
      <c r="H8" s="3" t="s">
        <v>123</v>
      </c>
      <c r="I8" s="1">
        <v>7</v>
      </c>
      <c r="J8" s="1">
        <v>1250</v>
      </c>
      <c r="K8" s="1">
        <v>1800</v>
      </c>
      <c r="L8" s="2">
        <v>91.12</v>
      </c>
      <c r="M8" s="2">
        <v>78.08</v>
      </c>
      <c r="N8" s="137">
        <f t="shared" si="0"/>
        <v>85.689201053555735</v>
      </c>
      <c r="O8" s="9" t="s">
        <v>116</v>
      </c>
      <c r="P8" s="2">
        <v>64.44</v>
      </c>
      <c r="Q8" s="2">
        <v>56.58</v>
      </c>
      <c r="R8" s="137">
        <f t="shared" si="1"/>
        <v>87.802607076350085</v>
      </c>
      <c r="S8" s="9" t="s">
        <v>26</v>
      </c>
      <c r="T8" s="68">
        <v>7.2</v>
      </c>
      <c r="U8" s="9" t="s">
        <v>26</v>
      </c>
      <c r="V8" s="68">
        <v>7</v>
      </c>
      <c r="W8" s="9" t="s">
        <v>26</v>
      </c>
      <c r="X8" s="68">
        <v>6.2</v>
      </c>
      <c r="Y8" s="47"/>
    </row>
    <row r="9" spans="1:25" ht="13.8">
      <c r="A9" s="67" t="s">
        <v>49</v>
      </c>
      <c r="B9" s="2">
        <v>18.420000000000002</v>
      </c>
      <c r="C9" s="2">
        <v>16.66</v>
      </c>
      <c r="D9" s="26">
        <f t="shared" si="2"/>
        <v>90.445168295331158</v>
      </c>
      <c r="E9" s="2">
        <v>5.5</v>
      </c>
      <c r="F9" s="97"/>
      <c r="G9" s="7">
        <v>0.28819444444444448</v>
      </c>
      <c r="H9" s="3" t="s">
        <v>123</v>
      </c>
      <c r="I9" s="1">
        <v>8</v>
      </c>
      <c r="J9" s="1">
        <v>1251</v>
      </c>
      <c r="K9" s="1">
        <v>2800</v>
      </c>
      <c r="L9" s="2">
        <v>90.96</v>
      </c>
      <c r="M9" s="2">
        <v>78.239999999999995</v>
      </c>
      <c r="N9" s="137">
        <f t="shared" si="0"/>
        <v>86.01583113456465</v>
      </c>
      <c r="O9" s="9" t="s">
        <v>117</v>
      </c>
      <c r="P9" s="2">
        <v>60.03</v>
      </c>
      <c r="Q9" s="2">
        <v>52.76</v>
      </c>
      <c r="R9" s="137">
        <f t="shared" si="1"/>
        <v>87.889388639013816</v>
      </c>
      <c r="S9" s="9" t="s">
        <v>39</v>
      </c>
      <c r="T9" s="68">
        <v>6.2</v>
      </c>
      <c r="U9" s="9" t="s">
        <v>39</v>
      </c>
      <c r="V9" s="68">
        <v>6.8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18.62</v>
      </c>
      <c r="C10" s="2">
        <v>16.53</v>
      </c>
      <c r="D10" s="26">
        <f t="shared" si="2"/>
        <v>88.775510204081627</v>
      </c>
      <c r="E10" s="2">
        <v>5.6</v>
      </c>
      <c r="F10" s="97"/>
      <c r="G10" s="7">
        <v>0.30902777777777779</v>
      </c>
      <c r="H10" s="3" t="s">
        <v>123</v>
      </c>
      <c r="I10" s="1">
        <v>3</v>
      </c>
      <c r="J10" s="1">
        <v>1252</v>
      </c>
      <c r="K10" s="1">
        <v>900</v>
      </c>
      <c r="L10" s="2">
        <v>91.88</v>
      </c>
      <c r="M10" s="2">
        <v>78.48</v>
      </c>
      <c r="N10" s="137">
        <f t="shared" si="0"/>
        <v>85.415759686547673</v>
      </c>
      <c r="O10" s="28" t="s">
        <v>4</v>
      </c>
      <c r="P10" s="25">
        <f t="shared" ref="P10" si="3">AVERAGE(P4:P9)</f>
        <v>62.059999999999995</v>
      </c>
      <c r="Q10" s="25">
        <f t="shared" ref="Q10" si="4">AVERAGE(Q4:Q9)</f>
        <v>54.754999999999995</v>
      </c>
      <c r="R10" s="137">
        <f t="shared" si="1"/>
        <v>88.229133097002901</v>
      </c>
      <c r="S10" s="9" t="s">
        <v>40</v>
      </c>
      <c r="T10" s="68">
        <v>6.6</v>
      </c>
      <c r="U10" s="9" t="s">
        <v>40</v>
      </c>
      <c r="V10" s="68">
        <v>6.3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17.97</v>
      </c>
      <c r="C11" s="2">
        <v>15.59</v>
      </c>
      <c r="D11" s="26">
        <f t="shared" si="2"/>
        <v>86.755703951029489</v>
      </c>
      <c r="E11" s="2">
        <v>5.8</v>
      </c>
      <c r="F11" s="97"/>
      <c r="G11" s="7">
        <v>0.31597222222222221</v>
      </c>
      <c r="H11" s="3" t="s">
        <v>123</v>
      </c>
      <c r="I11" s="1">
        <v>6</v>
      </c>
      <c r="J11" s="1">
        <v>1253</v>
      </c>
      <c r="K11" s="1">
        <v>1200</v>
      </c>
      <c r="L11" s="2">
        <v>90.82</v>
      </c>
      <c r="M11" s="2">
        <v>77.88</v>
      </c>
      <c r="N11" s="137">
        <f t="shared" si="0"/>
        <v>85.752036996256336</v>
      </c>
      <c r="O11" s="9" t="s">
        <v>0</v>
      </c>
      <c r="P11" s="54"/>
      <c r="Q11" s="12"/>
      <c r="R11" s="54"/>
      <c r="S11" s="9" t="s">
        <v>41</v>
      </c>
      <c r="T11" s="68">
        <v>7.7</v>
      </c>
      <c r="U11" s="9" t="s">
        <v>41</v>
      </c>
      <c r="V11" s="68">
        <v>6.5</v>
      </c>
      <c r="W11" s="9" t="s">
        <v>41</v>
      </c>
      <c r="X11" s="68">
        <v>6.1</v>
      </c>
      <c r="Y11" s="47"/>
    </row>
    <row r="12" spans="1:25" ht="15.6">
      <c r="A12" s="24" t="s">
        <v>4</v>
      </c>
      <c r="B12" s="25">
        <f>AVERAGE(B6:B11)</f>
        <v>17.963333333333335</v>
      </c>
      <c r="C12" s="25">
        <f>AVERAGE(C6:C11)</f>
        <v>15.753333333333332</v>
      </c>
      <c r="D12" s="26">
        <f t="shared" si="2"/>
        <v>87.697160883280745</v>
      </c>
      <c r="E12" s="25">
        <f>AVERAGE(E6:E11)</f>
        <v>5.55</v>
      </c>
      <c r="F12" s="25"/>
      <c r="G12" s="7" t="s">
        <v>129</v>
      </c>
      <c r="H12" s="3" t="s">
        <v>123</v>
      </c>
      <c r="I12" s="1">
        <v>7</v>
      </c>
      <c r="J12" s="1">
        <v>1254</v>
      </c>
      <c r="K12" s="1">
        <v>1800</v>
      </c>
      <c r="L12" s="2">
        <v>90.94</v>
      </c>
      <c r="M12" s="2">
        <v>78.2</v>
      </c>
      <c r="N12" s="137">
        <f t="shared" si="0"/>
        <v>85.990763140532223</v>
      </c>
      <c r="O12" s="156" t="s">
        <v>66</v>
      </c>
      <c r="P12" s="157"/>
      <c r="Q12" s="157"/>
      <c r="R12" s="158"/>
      <c r="S12" s="9" t="s">
        <v>18</v>
      </c>
      <c r="T12" s="68">
        <v>9.5</v>
      </c>
      <c r="U12" s="9" t="s">
        <v>18</v>
      </c>
      <c r="V12" s="68">
        <v>6.9</v>
      </c>
      <c r="W12" s="9" t="s">
        <v>18</v>
      </c>
      <c r="X12" s="68">
        <v>5.9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0.375</v>
      </c>
      <c r="H13" s="3" t="s">
        <v>123</v>
      </c>
      <c r="I13" s="3">
        <v>8</v>
      </c>
      <c r="J13" s="3">
        <v>1255</v>
      </c>
      <c r="K13" s="3">
        <v>2800</v>
      </c>
      <c r="L13" s="8">
        <v>90.38</v>
      </c>
      <c r="M13" s="2">
        <v>78</v>
      </c>
      <c r="N13" s="137">
        <f t="shared" si="0"/>
        <v>86.302279265324188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</v>
      </c>
      <c r="W13" s="9" t="s">
        <v>30</v>
      </c>
      <c r="X13" s="68">
        <v>6.1</v>
      </c>
      <c r="Y13" s="47"/>
    </row>
    <row r="14" spans="1:25" ht="13.8">
      <c r="A14" s="73" t="s">
        <v>46</v>
      </c>
      <c r="B14" s="2">
        <v>19.059999999999999</v>
      </c>
      <c r="C14" s="2">
        <v>16.71</v>
      </c>
      <c r="D14" s="26">
        <f t="shared" ref="D14:D78" si="5">IF(B14&gt;0,C14/B14*100,0)</f>
        <v>87.670514165792241</v>
      </c>
      <c r="E14" s="2">
        <v>5.2</v>
      </c>
      <c r="F14" s="97"/>
      <c r="G14" s="7">
        <v>0.3888888888888889</v>
      </c>
      <c r="H14" s="3" t="s">
        <v>123</v>
      </c>
      <c r="I14" s="3">
        <v>4</v>
      </c>
      <c r="J14" s="3">
        <v>1256</v>
      </c>
      <c r="K14" s="3">
        <v>900</v>
      </c>
      <c r="L14" s="8">
        <v>91.1</v>
      </c>
      <c r="M14" s="2">
        <v>77.84</v>
      </c>
      <c r="N14" s="137">
        <f t="shared" si="0"/>
        <v>85.444566410537874</v>
      </c>
      <c r="O14" s="9" t="s">
        <v>114</v>
      </c>
      <c r="P14" s="5">
        <v>70.64</v>
      </c>
      <c r="Q14" s="5">
        <v>51.58</v>
      </c>
      <c r="R14" s="137">
        <f t="shared" ref="R14:R17" si="6">IF(P14&gt;0,Q14/P14*100,0)</f>
        <v>73.018120045300108</v>
      </c>
      <c r="S14" s="9" t="s">
        <v>56</v>
      </c>
      <c r="T14" s="68">
        <v>6.8</v>
      </c>
      <c r="U14" s="9" t="s">
        <v>56</v>
      </c>
      <c r="V14" s="68">
        <v>6.9</v>
      </c>
      <c r="W14" s="9" t="s">
        <v>56</v>
      </c>
      <c r="X14" s="68">
        <v>6.1</v>
      </c>
      <c r="Y14" s="47"/>
    </row>
    <row r="15" spans="1:25" ht="13.8">
      <c r="A15" s="73" t="s">
        <v>47</v>
      </c>
      <c r="B15" s="2">
        <v>17.72</v>
      </c>
      <c r="C15" s="2">
        <v>15.5</v>
      </c>
      <c r="D15" s="26">
        <f t="shared" si="5"/>
        <v>87.471783295711063</v>
      </c>
      <c r="E15" s="2">
        <v>5.3</v>
      </c>
      <c r="F15" s="97"/>
      <c r="G15" s="7">
        <v>0.39930555555555558</v>
      </c>
      <c r="H15" s="3" t="s">
        <v>123</v>
      </c>
      <c r="I15" s="3">
        <v>6</v>
      </c>
      <c r="J15" s="3">
        <v>1257</v>
      </c>
      <c r="K15" s="3">
        <v>1200</v>
      </c>
      <c r="L15" s="8">
        <v>90.86</v>
      </c>
      <c r="M15" s="2">
        <v>77.8</v>
      </c>
      <c r="N15" s="137">
        <f t="shared" si="0"/>
        <v>85.626238168611053</v>
      </c>
      <c r="O15" s="119" t="s">
        <v>115</v>
      </c>
      <c r="P15" s="5">
        <v>69.73</v>
      </c>
      <c r="Q15" s="5">
        <v>50.18</v>
      </c>
      <c r="R15" s="137">
        <f t="shared" si="6"/>
        <v>71.963286964004013</v>
      </c>
      <c r="S15" s="9" t="s">
        <v>19</v>
      </c>
      <c r="T15" s="68">
        <v>6.6</v>
      </c>
      <c r="U15" s="9" t="s">
        <v>19</v>
      </c>
      <c r="V15" s="68">
        <v>6.8</v>
      </c>
      <c r="W15" s="9" t="s">
        <v>19</v>
      </c>
      <c r="X15" s="68">
        <v>6.1</v>
      </c>
      <c r="Y15" s="47"/>
    </row>
    <row r="16" spans="1:25" ht="13.8">
      <c r="A16" s="73" t="s">
        <v>48</v>
      </c>
      <c r="B16" s="2">
        <v>19.600000000000001</v>
      </c>
      <c r="C16" s="2">
        <v>17.39</v>
      </c>
      <c r="D16" s="26">
        <f t="shared" si="5"/>
        <v>88.724489795918359</v>
      </c>
      <c r="E16" s="2">
        <v>5.3</v>
      </c>
      <c r="F16" s="97"/>
      <c r="G16" s="7">
        <v>0.39930555555555558</v>
      </c>
      <c r="H16" s="3" t="s">
        <v>123</v>
      </c>
      <c r="I16" s="3">
        <v>2</v>
      </c>
      <c r="J16" s="3">
        <v>1258</v>
      </c>
      <c r="K16" s="3">
        <v>900</v>
      </c>
      <c r="L16" s="8">
        <v>90.86</v>
      </c>
      <c r="M16" s="2">
        <v>78.56</v>
      </c>
      <c r="N16" s="137">
        <f t="shared" si="0"/>
        <v>86.46268985252037</v>
      </c>
      <c r="O16" s="9" t="s">
        <v>116</v>
      </c>
      <c r="P16" s="5">
        <v>76.47</v>
      </c>
      <c r="Q16" s="5">
        <v>53.64</v>
      </c>
      <c r="R16" s="137">
        <f t="shared" si="6"/>
        <v>70.145154962730487</v>
      </c>
      <c r="S16" s="9" t="s">
        <v>42</v>
      </c>
      <c r="T16" s="68">
        <v>6.9</v>
      </c>
      <c r="U16" s="9" t="s">
        <v>42</v>
      </c>
      <c r="V16" s="68">
        <v>6.7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18.440000000000001</v>
      </c>
      <c r="C17" s="2">
        <v>16.11</v>
      </c>
      <c r="D17" s="26">
        <f t="shared" si="5"/>
        <v>87.364425162689798</v>
      </c>
      <c r="E17" s="2">
        <v>5.4</v>
      </c>
      <c r="F17" s="97"/>
      <c r="G17" s="7" t="s">
        <v>130</v>
      </c>
      <c r="H17" s="3" t="s">
        <v>123</v>
      </c>
      <c r="I17" s="3">
        <v>3</v>
      </c>
      <c r="J17" s="3">
        <v>1259</v>
      </c>
      <c r="K17" s="3">
        <v>900</v>
      </c>
      <c r="L17" s="8">
        <v>91.26</v>
      </c>
      <c r="M17" s="2">
        <v>77.48</v>
      </c>
      <c r="N17" s="137">
        <f t="shared" si="0"/>
        <v>84.900284900284902</v>
      </c>
      <c r="O17" s="9" t="s">
        <v>117</v>
      </c>
      <c r="P17" s="5">
        <v>73.61</v>
      </c>
      <c r="Q17" s="5">
        <v>52.84</v>
      </c>
      <c r="R17" s="137">
        <f t="shared" si="6"/>
        <v>71.783725037359062</v>
      </c>
      <c r="S17" s="99" t="s">
        <v>20</v>
      </c>
      <c r="T17" s="68">
        <v>7.7</v>
      </c>
      <c r="U17" s="9" t="s">
        <v>20</v>
      </c>
      <c r="V17" s="68">
        <v>6.8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20.399999999999999</v>
      </c>
      <c r="C18" s="2">
        <v>18.260000000000002</v>
      </c>
      <c r="D18" s="26">
        <f t="shared" si="5"/>
        <v>89.509803921568647</v>
      </c>
      <c r="E18" s="2">
        <v>5.4</v>
      </c>
      <c r="F18" s="97"/>
      <c r="G18" s="7" t="s">
        <v>131</v>
      </c>
      <c r="H18" s="3" t="s">
        <v>123</v>
      </c>
      <c r="I18" s="3">
        <v>7</v>
      </c>
      <c r="J18" s="3">
        <v>1260</v>
      </c>
      <c r="K18" s="3">
        <v>1800</v>
      </c>
      <c r="L18" s="8">
        <v>90.44</v>
      </c>
      <c r="M18" s="2">
        <v>76.88</v>
      </c>
      <c r="N18" s="137">
        <f t="shared" si="0"/>
        <v>85.006634232640423</v>
      </c>
      <c r="O18" s="28" t="s">
        <v>4</v>
      </c>
      <c r="P18" s="25">
        <f t="shared" ref="P18" si="7">AVERAGE(P12:P17)</f>
        <v>72.612499999999997</v>
      </c>
      <c r="Q18" s="25">
        <f t="shared" ref="Q18" si="8">AVERAGE(Q12:Q17)</f>
        <v>52.059999999999995</v>
      </c>
      <c r="R18" s="137">
        <f t="shared" ref="R18" si="9">IF(P18&gt;0,Q18/P18*100,0)</f>
        <v>71.695644689275255</v>
      </c>
      <c r="S18" s="99" t="s">
        <v>21</v>
      </c>
      <c r="T18" s="68">
        <v>6.9</v>
      </c>
      <c r="U18" s="9" t="s">
        <v>21</v>
      </c>
      <c r="V18" s="68">
        <v>6.9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19.14</v>
      </c>
      <c r="C19" s="2">
        <v>16.22</v>
      </c>
      <c r="D19" s="26">
        <f t="shared" si="5"/>
        <v>84.743991640543356</v>
      </c>
      <c r="E19" s="2">
        <v>4.9000000000000004</v>
      </c>
      <c r="F19" s="97"/>
      <c r="G19" s="7">
        <v>0.47222222222222227</v>
      </c>
      <c r="H19" s="3" t="s">
        <v>123</v>
      </c>
      <c r="I19" s="4">
        <v>8</v>
      </c>
      <c r="J19" s="4">
        <v>1261</v>
      </c>
      <c r="K19" s="4">
        <v>2800</v>
      </c>
      <c r="L19" s="5">
        <v>90.94</v>
      </c>
      <c r="M19" s="2">
        <v>77.52</v>
      </c>
      <c r="N19" s="137">
        <f t="shared" si="0"/>
        <v>85.243017374092815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8.1999999999999993</v>
      </c>
      <c r="U19" s="9" t="s">
        <v>57</v>
      </c>
      <c r="V19" s="68">
        <v>6.8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19.059999999999999</v>
      </c>
      <c r="C20" s="25">
        <f>AVERAGE(C14:C19)</f>
        <v>16.698333333333334</v>
      </c>
      <c r="D20" s="26">
        <f t="shared" si="5"/>
        <v>87.609303952430935</v>
      </c>
      <c r="E20" s="25">
        <f>AVERAGE(E14:E19)</f>
        <v>5.25</v>
      </c>
      <c r="F20" s="25"/>
      <c r="G20" s="7">
        <v>0.97916666666666663</v>
      </c>
      <c r="H20" s="3" t="s">
        <v>123</v>
      </c>
      <c r="I20" s="3">
        <v>6</v>
      </c>
      <c r="J20" s="3">
        <v>1262</v>
      </c>
      <c r="K20" s="3">
        <v>1200</v>
      </c>
      <c r="L20" s="8">
        <v>91.02</v>
      </c>
      <c r="M20" s="2">
        <v>77.400000000000006</v>
      </c>
      <c r="N20" s="137">
        <f t="shared" si="0"/>
        <v>85.036255767963098</v>
      </c>
      <c r="O20" s="156" t="s">
        <v>102</v>
      </c>
      <c r="P20" s="157"/>
      <c r="Q20" s="157"/>
      <c r="R20" s="158"/>
      <c r="S20" s="99" t="s">
        <v>22</v>
      </c>
      <c r="T20" s="68">
        <v>7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</v>
      </c>
      <c r="H21" s="3" t="s">
        <v>123</v>
      </c>
      <c r="I21" s="3">
        <v>4</v>
      </c>
      <c r="J21" s="3">
        <v>1263</v>
      </c>
      <c r="K21" s="3">
        <v>900</v>
      </c>
      <c r="L21" s="8">
        <v>90.68</v>
      </c>
      <c r="M21" s="2">
        <v>77.36</v>
      </c>
      <c r="N21" s="137">
        <f t="shared" si="0"/>
        <v>85.310983678870741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7.2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14.14</v>
      </c>
      <c r="C22" s="2">
        <v>12.24</v>
      </c>
      <c r="D22" s="26">
        <f t="shared" si="5"/>
        <v>86.562942008486559</v>
      </c>
      <c r="E22" s="2">
        <v>5.7</v>
      </c>
      <c r="F22" s="97"/>
      <c r="G22" s="7">
        <v>0.51736111111111105</v>
      </c>
      <c r="H22" s="3" t="s">
        <v>123</v>
      </c>
      <c r="I22" s="3">
        <v>2</v>
      </c>
      <c r="J22" s="3">
        <v>1264</v>
      </c>
      <c r="K22" s="3">
        <v>900</v>
      </c>
      <c r="L22" s="8">
        <v>90.94</v>
      </c>
      <c r="M22" s="2">
        <v>78.2</v>
      </c>
      <c r="N22" s="137">
        <f t="shared" si="0"/>
        <v>85.990763140532223</v>
      </c>
      <c r="O22" s="9" t="s">
        <v>114</v>
      </c>
      <c r="P22" s="8">
        <v>73.150000000000006</v>
      </c>
      <c r="Q22" s="8">
        <v>39.32</v>
      </c>
      <c r="R22" s="137">
        <f t="shared" ref="R22:R25" si="10">IF(P22&gt;0,Q22/P22*100,0)</f>
        <v>53.752563226247432</v>
      </c>
      <c r="S22" s="9" t="s">
        <v>27</v>
      </c>
      <c r="T22" s="68">
        <v>7.2</v>
      </c>
      <c r="U22" s="9" t="s">
        <v>27</v>
      </c>
      <c r="V22" s="68">
        <v>6.8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13.21</v>
      </c>
      <c r="C23" s="2">
        <v>11.98</v>
      </c>
      <c r="D23" s="26">
        <f t="shared" si="5"/>
        <v>90.688872066616199</v>
      </c>
      <c r="E23" s="2">
        <v>5.6</v>
      </c>
      <c r="F23" s="97"/>
      <c r="G23" s="7">
        <v>0.54513888888888895</v>
      </c>
      <c r="H23" s="3" t="s">
        <v>123</v>
      </c>
      <c r="I23" s="3">
        <v>6</v>
      </c>
      <c r="J23" s="3">
        <v>1265</v>
      </c>
      <c r="K23" s="3">
        <v>1100</v>
      </c>
      <c r="L23" s="8">
        <v>91.84</v>
      </c>
      <c r="M23" s="2">
        <v>78.84</v>
      </c>
      <c r="N23" s="137">
        <f t="shared" si="0"/>
        <v>85.844947735191639</v>
      </c>
      <c r="O23" s="119" t="s">
        <v>115</v>
      </c>
      <c r="P23" s="8">
        <v>72.599999999999994</v>
      </c>
      <c r="Q23" s="8">
        <v>39.14</v>
      </c>
      <c r="R23" s="137">
        <f t="shared" si="10"/>
        <v>53.911845730027551</v>
      </c>
      <c r="S23" s="9" t="s">
        <v>28</v>
      </c>
      <c r="T23" s="68">
        <v>7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14.97</v>
      </c>
      <c r="C24" s="2">
        <v>12.95</v>
      </c>
      <c r="D24" s="26">
        <f t="shared" si="5"/>
        <v>86.50634602538409</v>
      </c>
      <c r="E24" s="2">
        <v>5.5</v>
      </c>
      <c r="F24" s="97"/>
      <c r="G24" s="7">
        <v>0.56944444444444442</v>
      </c>
      <c r="H24" s="3" t="s">
        <v>123</v>
      </c>
      <c r="I24" s="3">
        <v>1</v>
      </c>
      <c r="J24" s="3">
        <v>1266</v>
      </c>
      <c r="K24" s="3">
        <v>600</v>
      </c>
      <c r="L24" s="8"/>
      <c r="M24" s="2"/>
      <c r="N24" s="137">
        <f t="shared" si="0"/>
        <v>0</v>
      </c>
      <c r="O24" s="9" t="s">
        <v>116</v>
      </c>
      <c r="P24" s="8">
        <v>71.650000000000006</v>
      </c>
      <c r="Q24" s="8">
        <v>39</v>
      </c>
      <c r="R24" s="137">
        <f>IF(P24&gt;0,Q24/P24*100,0)</f>
        <v>54.431263084438243</v>
      </c>
      <c r="S24" s="9" t="s">
        <v>29</v>
      </c>
      <c r="T24" s="68">
        <v>6.9</v>
      </c>
      <c r="U24" s="9" t="s">
        <v>29</v>
      </c>
      <c r="V24" s="68">
        <v>6.8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14</v>
      </c>
      <c r="C25" s="2">
        <v>12.02</v>
      </c>
      <c r="D25" s="26">
        <f t="shared" si="5"/>
        <v>85.857142857142861</v>
      </c>
      <c r="E25" s="2">
        <v>6.4</v>
      </c>
      <c r="F25" s="97"/>
      <c r="G25" s="7">
        <v>0.62152777777777779</v>
      </c>
      <c r="H25" s="3" t="s">
        <v>123</v>
      </c>
      <c r="I25" s="3">
        <v>4</v>
      </c>
      <c r="J25" s="3">
        <v>1267</v>
      </c>
      <c r="K25" s="3">
        <v>900</v>
      </c>
      <c r="L25" s="8">
        <v>91.56</v>
      </c>
      <c r="M25" s="2">
        <v>78.239999999999995</v>
      </c>
      <c r="N25" s="137">
        <f t="shared" si="0"/>
        <v>85.452162516382685</v>
      </c>
      <c r="O25" s="9" t="s">
        <v>117</v>
      </c>
      <c r="P25" s="8">
        <v>72.66</v>
      </c>
      <c r="Q25" s="8">
        <v>39.200000000000003</v>
      </c>
      <c r="R25" s="137">
        <f t="shared" si="10"/>
        <v>53.949903660886321</v>
      </c>
      <c r="S25" s="9" t="s">
        <v>63</v>
      </c>
      <c r="T25" s="68">
        <v>7.3</v>
      </c>
      <c r="U25" s="9" t="s">
        <v>63</v>
      </c>
      <c r="V25" s="68">
        <v>6.9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12.04</v>
      </c>
      <c r="C26" s="2">
        <v>9.9600000000000009</v>
      </c>
      <c r="D26" s="26">
        <f t="shared" si="5"/>
        <v>82.724252491694358</v>
      </c>
      <c r="E26" s="2">
        <v>5.9</v>
      </c>
      <c r="F26" s="97"/>
      <c r="G26" s="7">
        <v>0.56944444444444442</v>
      </c>
      <c r="H26" s="3" t="s">
        <v>123</v>
      </c>
      <c r="I26" s="3">
        <v>1</v>
      </c>
      <c r="J26" s="3">
        <v>1268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72.515000000000001</v>
      </c>
      <c r="Q26" s="25">
        <f t="shared" ref="Q26" si="12">AVERAGE(Q20:Q25)</f>
        <v>39.165000000000006</v>
      </c>
      <c r="R26" s="137">
        <f>IF(P26&gt;0,Q26/P26*100,0)</f>
        <v>54.009515272702217</v>
      </c>
      <c r="S26" s="9" t="s">
        <v>31</v>
      </c>
      <c r="T26" s="68">
        <v>6.7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11.53</v>
      </c>
      <c r="C27" s="2">
        <v>9.91</v>
      </c>
      <c r="D27" s="26">
        <f t="shared" si="5"/>
        <v>85.949696444058986</v>
      </c>
      <c r="E27" s="2">
        <v>5.7</v>
      </c>
      <c r="F27" s="97"/>
      <c r="G27" s="7">
        <v>0.62152777777777779</v>
      </c>
      <c r="H27" s="3" t="s">
        <v>123</v>
      </c>
      <c r="I27" s="3">
        <v>4</v>
      </c>
      <c r="J27" s="3">
        <v>1269</v>
      </c>
      <c r="K27" s="3">
        <v>900</v>
      </c>
      <c r="L27" s="2">
        <v>91.56</v>
      </c>
      <c r="M27" s="2">
        <v>78.239999999999995</v>
      </c>
      <c r="N27" s="137">
        <f t="shared" si="0"/>
        <v>85.452162516382685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>
        <f>AVERAGE(B22:B27)</f>
        <v>13.315</v>
      </c>
      <c r="C28" s="25">
        <f>AVERAGE(C22:C27)</f>
        <v>11.51</v>
      </c>
      <c r="D28" s="26">
        <f t="shared" si="5"/>
        <v>86.443860307923387</v>
      </c>
      <c r="E28" s="25">
        <f>AVERAGE(E22:E27)</f>
        <v>5.8000000000000007</v>
      </c>
      <c r="F28" s="25"/>
      <c r="G28" s="7">
        <v>0.60069444444444442</v>
      </c>
      <c r="H28" s="3" t="s">
        <v>123</v>
      </c>
      <c r="I28" s="3">
        <v>2</v>
      </c>
      <c r="J28" s="3">
        <v>1270</v>
      </c>
      <c r="K28" s="3">
        <v>900</v>
      </c>
      <c r="L28" s="8">
        <v>91.28</v>
      </c>
      <c r="M28" s="2">
        <v>77.680000000000007</v>
      </c>
      <c r="N28" s="137">
        <f t="shared" si="0"/>
        <v>85.10078878177039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0.61458333333333337</v>
      </c>
      <c r="H29" s="3" t="s">
        <v>123</v>
      </c>
      <c r="I29" s="3">
        <v>3</v>
      </c>
      <c r="J29" s="3">
        <v>1271</v>
      </c>
      <c r="K29" s="75">
        <v>900</v>
      </c>
      <c r="L29" s="76">
        <v>92.4</v>
      </c>
      <c r="M29" s="2">
        <v>78.88</v>
      </c>
      <c r="N29" s="137">
        <f t="shared" si="0"/>
        <v>85.367965367965354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>
        <v>2.23</v>
      </c>
      <c r="C30" s="2">
        <v>1.63</v>
      </c>
      <c r="D30" s="26">
        <f t="shared" si="5"/>
        <v>73.094170403587441</v>
      </c>
      <c r="E30" s="2">
        <v>6.3</v>
      </c>
      <c r="F30" s="97"/>
      <c r="G30" s="7">
        <v>0.64236111111111105</v>
      </c>
      <c r="H30" s="3" t="s">
        <v>123</v>
      </c>
      <c r="I30" s="3">
        <v>6</v>
      </c>
      <c r="J30" s="3">
        <v>1272</v>
      </c>
      <c r="K30" s="3">
        <v>1100</v>
      </c>
      <c r="L30" s="2">
        <v>91.22</v>
      </c>
      <c r="M30" s="2">
        <v>77.400000000000006</v>
      </c>
      <c r="N30" s="137">
        <f t="shared" si="0"/>
        <v>84.849813637360242</v>
      </c>
      <c r="O30" s="54" t="s">
        <v>14</v>
      </c>
      <c r="P30" s="2">
        <v>84.88</v>
      </c>
      <c r="Q30" s="2">
        <v>30.88</v>
      </c>
      <c r="R30" s="137">
        <f t="shared" ref="R30:R35" si="13">IF(P30&gt;0,Q30/P30*100,0)</f>
        <v>36.380772855796415</v>
      </c>
      <c r="S30" s="28" t="s">
        <v>4</v>
      </c>
      <c r="T30" s="25">
        <f>AVERAGE(T6:T29)</f>
        <v>7.1904761904761916</v>
      </c>
      <c r="U30" s="28" t="s">
        <v>4</v>
      </c>
      <c r="V30" s="25">
        <f>AVERAGE(V6:V29)</f>
        <v>6.8809523809523814</v>
      </c>
      <c r="W30" s="28" t="s">
        <v>4</v>
      </c>
      <c r="X30" s="25">
        <f>AVERAGE(X6:X29)</f>
        <v>6.295238095238096</v>
      </c>
      <c r="Y30" s="47"/>
    </row>
    <row r="31" spans="1:25" ht="13.8">
      <c r="A31" s="73" t="s">
        <v>47</v>
      </c>
      <c r="B31" s="2">
        <v>2.13</v>
      </c>
      <c r="C31" s="2">
        <v>1.62</v>
      </c>
      <c r="D31" s="26">
        <f t="shared" si="5"/>
        <v>76.056338028169023</v>
      </c>
      <c r="E31" s="2">
        <v>4.8</v>
      </c>
      <c r="F31" s="97"/>
      <c r="G31" s="7">
        <v>0.69444444444444453</v>
      </c>
      <c r="H31" s="3" t="s">
        <v>123</v>
      </c>
      <c r="I31" s="3">
        <v>2</v>
      </c>
      <c r="J31" s="3">
        <v>1273</v>
      </c>
      <c r="K31" s="3">
        <v>900</v>
      </c>
      <c r="L31" s="8">
        <v>91</v>
      </c>
      <c r="M31" s="2">
        <v>77.56</v>
      </c>
      <c r="N31" s="137">
        <f t="shared" si="0"/>
        <v>85.230769230769226</v>
      </c>
      <c r="O31" s="54" t="s">
        <v>15</v>
      </c>
      <c r="P31" s="2">
        <v>84.56</v>
      </c>
      <c r="Q31" s="2">
        <v>30.32</v>
      </c>
      <c r="R31" s="137">
        <f t="shared" si="13"/>
        <v>35.856196783349098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2.02</v>
      </c>
      <c r="C32" s="2">
        <v>1.48</v>
      </c>
      <c r="D32" s="26">
        <f t="shared" si="5"/>
        <v>73.267326732673268</v>
      </c>
      <c r="E32" s="2">
        <v>6.6</v>
      </c>
      <c r="F32" s="97"/>
      <c r="G32" s="7">
        <v>0.69097222222222221</v>
      </c>
      <c r="H32" s="3" t="s">
        <v>123</v>
      </c>
      <c r="I32" s="3">
        <v>6</v>
      </c>
      <c r="J32" s="3">
        <v>1274</v>
      </c>
      <c r="K32" s="75">
        <v>1100</v>
      </c>
      <c r="L32" s="76">
        <v>91.22</v>
      </c>
      <c r="M32" s="2">
        <v>78</v>
      </c>
      <c r="N32" s="137">
        <f t="shared" si="0"/>
        <v>85.507564130673103</v>
      </c>
      <c r="O32" s="54" t="s">
        <v>62</v>
      </c>
      <c r="P32" s="2">
        <v>84.14</v>
      </c>
      <c r="Q32" s="2">
        <v>30.28</v>
      </c>
      <c r="R32" s="137">
        <f t="shared" si="13"/>
        <v>35.987639648205374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2.2999999999999998</v>
      </c>
      <c r="C33" s="2">
        <v>1.76</v>
      </c>
      <c r="D33" s="26">
        <f t="shared" si="5"/>
        <v>76.521739130434781</v>
      </c>
      <c r="E33" s="2">
        <v>5.7</v>
      </c>
      <c r="F33" s="97"/>
      <c r="G33" s="7">
        <v>0.72222222222222221</v>
      </c>
      <c r="H33" s="22" t="s">
        <v>123</v>
      </c>
      <c r="I33" s="22">
        <v>8</v>
      </c>
      <c r="J33" s="22">
        <v>1275</v>
      </c>
      <c r="K33" s="22">
        <v>2800</v>
      </c>
      <c r="L33" s="23">
        <v>91.86</v>
      </c>
      <c r="M33" s="2">
        <v>78.52</v>
      </c>
      <c r="N33" s="137">
        <f t="shared" si="0"/>
        <v>85.477901153929892</v>
      </c>
      <c r="O33" s="72" t="s">
        <v>13</v>
      </c>
      <c r="P33" s="2">
        <v>85.04</v>
      </c>
      <c r="Q33" s="2">
        <v>29.88</v>
      </c>
      <c r="R33" s="137">
        <f t="shared" si="13"/>
        <v>35.136406396989649</v>
      </c>
      <c r="S33" s="9" t="s">
        <v>24</v>
      </c>
      <c r="T33" s="68">
        <v>9.1999999999999993</v>
      </c>
      <c r="U33" s="9" t="s">
        <v>24</v>
      </c>
      <c r="V33" s="68">
        <v>8.4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>
        <v>2.2999999999999998</v>
      </c>
      <c r="C34" s="2">
        <v>1.58</v>
      </c>
      <c r="D34" s="26">
        <f t="shared" si="5"/>
        <v>68.695652173913047</v>
      </c>
      <c r="E34" s="2">
        <v>6.6</v>
      </c>
      <c r="F34" s="97"/>
      <c r="G34" s="7">
        <v>0.73611111111111116</v>
      </c>
      <c r="H34" s="22" t="s">
        <v>123</v>
      </c>
      <c r="I34" s="22">
        <v>4</v>
      </c>
      <c r="J34" s="22">
        <v>1276</v>
      </c>
      <c r="K34" s="22">
        <v>900</v>
      </c>
      <c r="L34" s="23">
        <v>91.8</v>
      </c>
      <c r="M34" s="2">
        <v>79</v>
      </c>
      <c r="N34" s="137">
        <f t="shared" si="0"/>
        <v>86.056644880174289</v>
      </c>
      <c r="O34" s="54" t="s">
        <v>16</v>
      </c>
      <c r="P34" s="2">
        <v>84.44</v>
      </c>
      <c r="Q34" s="2">
        <v>30.4</v>
      </c>
      <c r="R34" s="137">
        <f t="shared" si="13"/>
        <v>36.001894836570344</v>
      </c>
      <c r="S34" s="9" t="s">
        <v>25</v>
      </c>
      <c r="T34" s="68">
        <v>8.9</v>
      </c>
      <c r="U34" s="9" t="s">
        <v>25</v>
      </c>
      <c r="V34" s="68">
        <v>8.5</v>
      </c>
      <c r="W34" s="12" t="s">
        <v>25</v>
      </c>
      <c r="X34" s="81">
        <v>7.6</v>
      </c>
      <c r="Y34" s="47"/>
    </row>
    <row r="35" spans="1:25" ht="13.8">
      <c r="A35" s="73" t="s">
        <v>51</v>
      </c>
      <c r="B35" s="2">
        <v>1.6</v>
      </c>
      <c r="C35" s="2">
        <v>1.25</v>
      </c>
      <c r="D35" s="26">
        <f t="shared" si="5"/>
        <v>78.125</v>
      </c>
      <c r="E35" s="2">
        <v>6.4</v>
      </c>
      <c r="F35" s="97"/>
      <c r="G35" s="7">
        <v>0.73958333333333337</v>
      </c>
      <c r="H35" s="22" t="s">
        <v>123</v>
      </c>
      <c r="I35" s="22">
        <v>2</v>
      </c>
      <c r="J35" s="22">
        <v>1277</v>
      </c>
      <c r="K35" s="22">
        <v>900</v>
      </c>
      <c r="L35" s="23">
        <v>91.12</v>
      </c>
      <c r="M35" s="2">
        <v>77.8</v>
      </c>
      <c r="N35" s="137">
        <f t="shared" si="0"/>
        <v>85.381913959613684</v>
      </c>
      <c r="O35" s="54" t="s">
        <v>61</v>
      </c>
      <c r="P35" s="2">
        <v>84.3</v>
      </c>
      <c r="Q35" s="2">
        <v>31</v>
      </c>
      <c r="R35" s="137">
        <f t="shared" si="13"/>
        <v>36.773428232502972</v>
      </c>
      <c r="S35" s="9" t="s">
        <v>26</v>
      </c>
      <c r="T35" s="68">
        <v>9.3000000000000007</v>
      </c>
      <c r="U35" s="9" t="s">
        <v>26</v>
      </c>
      <c r="V35" s="68">
        <v>8.1999999999999993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2.0966666666666667</v>
      </c>
      <c r="C36" s="25">
        <f>AVERAGE(C30:C35)</f>
        <v>1.5533333333333335</v>
      </c>
      <c r="D36" s="26">
        <f t="shared" si="5"/>
        <v>74.0858505564388</v>
      </c>
      <c r="E36" s="25">
        <f>AVERAGE(E30:E35)</f>
        <v>6.0666666666666664</v>
      </c>
      <c r="F36" s="27"/>
      <c r="G36" s="7">
        <v>0.75347222222222221</v>
      </c>
      <c r="H36" s="22" t="s">
        <v>123</v>
      </c>
      <c r="I36" s="22">
        <v>3</v>
      </c>
      <c r="J36" s="22">
        <v>1278</v>
      </c>
      <c r="K36" s="22">
        <v>900</v>
      </c>
      <c r="L36" s="23">
        <v>92.44</v>
      </c>
      <c r="M36" s="2">
        <v>78.72</v>
      </c>
      <c r="N36" s="137">
        <f t="shared" si="0"/>
        <v>85.157940285590655</v>
      </c>
      <c r="O36" s="28" t="s">
        <v>4</v>
      </c>
      <c r="P36" s="25">
        <f t="shared" ref="P36" si="14">AVERAGE(P30:P35)</f>
        <v>84.56</v>
      </c>
      <c r="Q36" s="25">
        <f t="shared" ref="Q36" si="15">AVERAGE(Q30:Q35)</f>
        <v>30.459999999999997</v>
      </c>
      <c r="R36" s="137">
        <f>IF(P36&gt;0,Q36/P36*100,0)</f>
        <v>36.021759697256385</v>
      </c>
      <c r="S36" s="9" t="s">
        <v>39</v>
      </c>
      <c r="T36" s="68">
        <v>7.5</v>
      </c>
      <c r="U36" s="9" t="s">
        <v>39</v>
      </c>
      <c r="V36" s="68">
        <v>8.3000000000000007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0.76388888888888884</v>
      </c>
      <c r="H37" s="22" t="s">
        <v>123</v>
      </c>
      <c r="I37" s="22">
        <v>6</v>
      </c>
      <c r="J37" s="22">
        <v>1279</v>
      </c>
      <c r="K37" s="22">
        <v>1100</v>
      </c>
      <c r="L37" s="23">
        <v>91.34</v>
      </c>
      <c r="M37" s="2">
        <v>78.239999999999995</v>
      </c>
      <c r="N37" s="137">
        <f t="shared" si="0"/>
        <v>85.65798116925771</v>
      </c>
      <c r="O37" s="54"/>
      <c r="P37" s="9"/>
      <c r="Q37" s="9"/>
      <c r="R37" s="9"/>
      <c r="S37" s="9" t="s">
        <v>40</v>
      </c>
      <c r="T37" s="68">
        <v>8.4</v>
      </c>
      <c r="U37" s="9" t="s">
        <v>40</v>
      </c>
      <c r="V37" s="68">
        <v>7.7</v>
      </c>
      <c r="W37" s="12" t="s">
        <v>40</v>
      </c>
      <c r="X37" s="81">
        <v>7.5</v>
      </c>
      <c r="Y37" s="47"/>
    </row>
    <row r="38" spans="1:25" ht="13.8">
      <c r="A38" s="73" t="s">
        <v>46</v>
      </c>
      <c r="B38" s="2">
        <v>4.6399999999999997</v>
      </c>
      <c r="C38" s="2">
        <v>3.61</v>
      </c>
      <c r="D38" s="26">
        <f t="shared" si="5"/>
        <v>77.801724137931032</v>
      </c>
      <c r="E38" s="2">
        <v>5.4</v>
      </c>
      <c r="F38" s="97"/>
      <c r="G38" s="7">
        <v>0.77430555555555547</v>
      </c>
      <c r="H38" s="22" t="s">
        <v>123</v>
      </c>
      <c r="I38" s="22">
        <v>1</v>
      </c>
      <c r="J38" s="22">
        <v>1280</v>
      </c>
      <c r="K38" s="22">
        <v>600</v>
      </c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>
        <v>8.9</v>
      </c>
      <c r="U38" s="9" t="s">
        <v>41</v>
      </c>
      <c r="V38" s="68">
        <v>8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4.01</v>
      </c>
      <c r="C39" s="2">
        <v>3.26</v>
      </c>
      <c r="D39" s="26">
        <f t="shared" si="5"/>
        <v>81.29675810473816</v>
      </c>
      <c r="E39" s="2">
        <v>5.6</v>
      </c>
      <c r="F39" s="97"/>
      <c r="G39" s="7">
        <v>0.78125</v>
      </c>
      <c r="H39" s="22" t="s">
        <v>123</v>
      </c>
      <c r="I39" s="22">
        <v>7</v>
      </c>
      <c r="J39" s="22">
        <v>1281</v>
      </c>
      <c r="K39" s="22">
        <v>1800</v>
      </c>
      <c r="L39" s="23">
        <v>91.04</v>
      </c>
      <c r="M39" s="2">
        <v>79.44</v>
      </c>
      <c r="N39" s="137">
        <f t="shared" si="0"/>
        <v>87.258347978910351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8.5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2.2000000000000002</v>
      </c>
      <c r="C40" s="2">
        <v>1.74</v>
      </c>
      <c r="D40" s="26">
        <f t="shared" si="5"/>
        <v>79.090909090909093</v>
      </c>
      <c r="E40" s="2">
        <v>6.4</v>
      </c>
      <c r="F40" s="97"/>
      <c r="G40" s="7">
        <v>0.79513888888888884</v>
      </c>
      <c r="H40" s="22" t="s">
        <v>123</v>
      </c>
      <c r="I40" s="22">
        <v>8</v>
      </c>
      <c r="J40" s="22">
        <v>1282</v>
      </c>
      <c r="K40" s="22">
        <v>2800</v>
      </c>
      <c r="L40" s="23">
        <v>92.26</v>
      </c>
      <c r="M40" s="2">
        <v>79.08</v>
      </c>
      <c r="N40" s="137">
        <f t="shared" si="0"/>
        <v>85.714285714285708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8.9</v>
      </c>
      <c r="U40" s="9" t="s">
        <v>30</v>
      </c>
      <c r="V40" s="68">
        <v>8.1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1.97</v>
      </c>
      <c r="C41" s="2">
        <v>1.5</v>
      </c>
      <c r="D41" s="26">
        <f t="shared" si="5"/>
        <v>76.142131979695435</v>
      </c>
      <c r="E41" s="2">
        <v>6.4</v>
      </c>
      <c r="F41" s="97"/>
      <c r="G41" s="7">
        <v>0.81597222222222221</v>
      </c>
      <c r="H41" s="22" t="s">
        <v>123</v>
      </c>
      <c r="I41" s="22">
        <v>2</v>
      </c>
      <c r="J41" s="22">
        <v>1283</v>
      </c>
      <c r="K41" s="22">
        <v>900</v>
      </c>
      <c r="L41" s="23">
        <v>91.18</v>
      </c>
      <c r="M41" s="2">
        <v>77.8</v>
      </c>
      <c r="N41" s="137">
        <f t="shared" si="0"/>
        <v>85.325729326606705</v>
      </c>
      <c r="O41" s="119" t="s">
        <v>115</v>
      </c>
      <c r="P41" s="8">
        <v>92.34</v>
      </c>
      <c r="Q41" s="8">
        <v>85.12</v>
      </c>
      <c r="R41" s="137">
        <f t="shared" si="16"/>
        <v>92.181069958847743</v>
      </c>
      <c r="S41" s="9" t="s">
        <v>56</v>
      </c>
      <c r="T41" s="68">
        <v>9.1</v>
      </c>
      <c r="U41" s="9" t="s">
        <v>56</v>
      </c>
      <c r="V41" s="68">
        <v>8.3000000000000007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2.0099999999999998</v>
      </c>
      <c r="C42" s="2">
        <v>1.59</v>
      </c>
      <c r="D42" s="26">
        <f t="shared" si="5"/>
        <v>79.104477611940311</v>
      </c>
      <c r="E42" s="2">
        <v>6.6</v>
      </c>
      <c r="F42" s="97"/>
      <c r="G42" s="7">
        <v>0.83333333333333337</v>
      </c>
      <c r="H42" s="22" t="s">
        <v>123</v>
      </c>
      <c r="I42" s="22">
        <v>4</v>
      </c>
      <c r="J42" s="22">
        <v>1284</v>
      </c>
      <c r="K42" s="22">
        <v>900</v>
      </c>
      <c r="L42" s="23">
        <v>92.4</v>
      </c>
      <c r="M42" s="2">
        <v>79.28</v>
      </c>
      <c r="N42" s="137">
        <f t="shared" si="0"/>
        <v>85.800865800865793</v>
      </c>
      <c r="O42" s="9" t="s">
        <v>116</v>
      </c>
      <c r="P42" s="8">
        <v>93.18</v>
      </c>
      <c r="Q42" s="8">
        <v>86.16</v>
      </c>
      <c r="R42" s="137">
        <f t="shared" si="16"/>
        <v>92.466194462330961</v>
      </c>
      <c r="S42" s="9" t="s">
        <v>19</v>
      </c>
      <c r="T42" s="68">
        <v>8.8000000000000007</v>
      </c>
      <c r="U42" s="9" t="s">
        <v>19</v>
      </c>
      <c r="V42" s="68">
        <v>8.3000000000000007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1.7</v>
      </c>
      <c r="C43" s="2">
        <v>1.21</v>
      </c>
      <c r="D43" s="26">
        <f t="shared" si="5"/>
        <v>71.17647058823529</v>
      </c>
      <c r="E43" s="2">
        <v>5.9</v>
      </c>
      <c r="F43" s="97"/>
      <c r="G43" s="7">
        <v>0.84027777777777779</v>
      </c>
      <c r="H43" s="22" t="s">
        <v>123</v>
      </c>
      <c r="I43" s="22">
        <v>6</v>
      </c>
      <c r="J43" s="22">
        <v>1285</v>
      </c>
      <c r="K43" s="22">
        <v>1100</v>
      </c>
      <c r="L43" s="23">
        <v>91.18</v>
      </c>
      <c r="M43" s="2">
        <v>78.52</v>
      </c>
      <c r="N43" s="137">
        <f t="shared" si="0"/>
        <v>86.115376178986608</v>
      </c>
      <c r="O43" s="9" t="s">
        <v>117</v>
      </c>
      <c r="P43" s="8">
        <v>93.7</v>
      </c>
      <c r="Q43" s="8">
        <v>86.52</v>
      </c>
      <c r="R43" s="137">
        <f t="shared" si="16"/>
        <v>92.337246531483459</v>
      </c>
      <c r="S43" s="9" t="s">
        <v>42</v>
      </c>
      <c r="T43" s="68">
        <v>8.8000000000000007</v>
      </c>
      <c r="U43" s="9" t="s">
        <v>42</v>
      </c>
      <c r="V43" s="68">
        <v>8.1</v>
      </c>
      <c r="W43" s="12" t="s">
        <v>42</v>
      </c>
      <c r="X43" s="81">
        <v>7.4</v>
      </c>
      <c r="Y43" s="47"/>
    </row>
    <row r="44" spans="1:25" ht="15.6">
      <c r="A44" s="24" t="s">
        <v>4</v>
      </c>
      <c r="B44" s="25">
        <f>AVERAGE(B38:B43)</f>
        <v>2.7549999999999994</v>
      </c>
      <c r="C44" s="25">
        <f>AVERAGE(C38:C43)</f>
        <v>2.1516666666666668</v>
      </c>
      <c r="D44" s="26">
        <f t="shared" si="5"/>
        <v>78.100423472474318</v>
      </c>
      <c r="E44" s="25">
        <f>AVERAGE(E38:E43)</f>
        <v>6.05</v>
      </c>
      <c r="F44" s="27"/>
      <c r="G44" s="7">
        <v>0.84375</v>
      </c>
      <c r="H44" s="22" t="s">
        <v>123</v>
      </c>
      <c r="I44" s="22">
        <v>3</v>
      </c>
      <c r="J44" s="22">
        <v>1286</v>
      </c>
      <c r="K44" s="22">
        <v>900</v>
      </c>
      <c r="L44" s="23">
        <v>92.38</v>
      </c>
      <c r="M44" s="2">
        <v>79.400000000000006</v>
      </c>
      <c r="N44" s="137">
        <f t="shared" si="0"/>
        <v>85.949339683914275</v>
      </c>
      <c r="O44" s="28" t="s">
        <v>4</v>
      </c>
      <c r="P44" s="25">
        <f t="shared" ref="P44" si="17">AVERAGE(P38:P43)</f>
        <v>93.073333333333338</v>
      </c>
      <c r="Q44" s="25">
        <f t="shared" ref="Q44" si="18">AVERAGE(Q38:Q43)</f>
        <v>85.933333333333337</v>
      </c>
      <c r="R44" s="137">
        <f t="shared" ref="R44" si="19">IF(P44&gt;0,Q44/P44*100,0)</f>
        <v>92.3286297543156</v>
      </c>
      <c r="S44" s="9" t="s">
        <v>20</v>
      </c>
      <c r="T44" s="68">
        <v>8.6999999999999993</v>
      </c>
      <c r="U44" s="9" t="s">
        <v>20</v>
      </c>
      <c r="V44" s="68">
        <v>8.1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0.875</v>
      </c>
      <c r="H45" s="22" t="s">
        <v>123</v>
      </c>
      <c r="I45" s="22">
        <v>8</v>
      </c>
      <c r="J45" s="22">
        <v>1287</v>
      </c>
      <c r="K45" s="22">
        <v>2800</v>
      </c>
      <c r="L45" s="23">
        <v>91.9</v>
      </c>
      <c r="M45" s="2">
        <v>80</v>
      </c>
      <c r="N45" s="137">
        <f t="shared" si="0"/>
        <v>87.051142546245913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8.1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13.32</v>
      </c>
      <c r="C46" s="2">
        <v>11.67</v>
      </c>
      <c r="D46" s="26">
        <f t="shared" si="5"/>
        <v>87.612612612612608</v>
      </c>
      <c r="E46" s="2">
        <v>7</v>
      </c>
      <c r="F46" s="97"/>
      <c r="G46" s="7">
        <v>0.89236111111111116</v>
      </c>
      <c r="H46" s="22" t="s">
        <v>123</v>
      </c>
      <c r="I46" s="22">
        <v>7</v>
      </c>
      <c r="J46" s="22">
        <v>1288</v>
      </c>
      <c r="K46" s="22">
        <v>1800</v>
      </c>
      <c r="L46" s="23">
        <v>91.16</v>
      </c>
      <c r="M46" s="2">
        <v>79.040000000000006</v>
      </c>
      <c r="N46" s="137">
        <f t="shared" si="0"/>
        <v>86.704695041684971</v>
      </c>
      <c r="O46" s="166" t="s">
        <v>70</v>
      </c>
      <c r="P46" s="167"/>
      <c r="Q46" s="167"/>
      <c r="R46" s="168"/>
      <c r="S46" s="9" t="s">
        <v>57</v>
      </c>
      <c r="T46" s="68">
        <v>8.9</v>
      </c>
      <c r="U46" s="9" t="s">
        <v>57</v>
      </c>
      <c r="V46" s="68">
        <v>8.1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12.91</v>
      </c>
      <c r="C47" s="2">
        <v>11.4</v>
      </c>
      <c r="D47" s="26">
        <f t="shared" si="5"/>
        <v>88.303640588690939</v>
      </c>
      <c r="E47" s="2">
        <v>6.5</v>
      </c>
      <c r="F47" s="97"/>
      <c r="G47" s="7">
        <v>0.90625</v>
      </c>
      <c r="H47" s="22" t="s">
        <v>123</v>
      </c>
      <c r="I47" s="22">
        <v>1</v>
      </c>
      <c r="J47" s="22">
        <v>1289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8.1999999999999993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10.9</v>
      </c>
      <c r="C48" s="2">
        <v>9.5500000000000007</v>
      </c>
      <c r="D48" s="26">
        <f t="shared" si="5"/>
        <v>87.614678899082577</v>
      </c>
      <c r="E48" s="2">
        <v>6.8</v>
      </c>
      <c r="F48" s="97"/>
      <c r="G48" s="7">
        <v>0.9375</v>
      </c>
      <c r="H48" s="22" t="s">
        <v>123</v>
      </c>
      <c r="I48" s="22">
        <v>4</v>
      </c>
      <c r="J48" s="22">
        <v>1290</v>
      </c>
      <c r="K48" s="22">
        <v>900</v>
      </c>
      <c r="L48" s="23">
        <v>90.9</v>
      </c>
      <c r="M48" s="2">
        <v>78.28</v>
      </c>
      <c r="N48" s="137">
        <f t="shared" si="0"/>
        <v>86.116611661166104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>
        <v>9</v>
      </c>
      <c r="U48" s="9" t="s">
        <v>23</v>
      </c>
      <c r="V48" s="68">
        <v>8.1</v>
      </c>
      <c r="W48" s="9" t="s">
        <v>23</v>
      </c>
      <c r="X48" s="81">
        <v>7.5</v>
      </c>
      <c r="Y48" s="47"/>
    </row>
    <row r="49" spans="1:25" ht="15">
      <c r="A49" s="73" t="s">
        <v>49</v>
      </c>
      <c r="B49" s="2">
        <v>13.96</v>
      </c>
      <c r="C49" s="2">
        <v>12.25</v>
      </c>
      <c r="D49" s="26">
        <f t="shared" si="5"/>
        <v>87.750716332378218</v>
      </c>
      <c r="E49" s="2">
        <v>6.8</v>
      </c>
      <c r="F49" s="97"/>
      <c r="G49" s="7">
        <v>0.94791666666666663</v>
      </c>
      <c r="H49" s="22" t="s">
        <v>123</v>
      </c>
      <c r="I49" s="22">
        <v>3</v>
      </c>
      <c r="J49" s="22">
        <v>1291</v>
      </c>
      <c r="K49" s="85">
        <v>900</v>
      </c>
      <c r="L49" s="86">
        <v>92.24</v>
      </c>
      <c r="M49" s="2">
        <v>79.319999999999993</v>
      </c>
      <c r="N49" s="137">
        <f t="shared" si="0"/>
        <v>85.993061578490895</v>
      </c>
      <c r="O49" s="119" t="s">
        <v>115</v>
      </c>
      <c r="P49" s="8">
        <v>91.4</v>
      </c>
      <c r="Q49" s="8">
        <v>76.12</v>
      </c>
      <c r="R49" s="137">
        <f t="shared" si="20"/>
        <v>83.282275711159741</v>
      </c>
      <c r="S49" s="99" t="s">
        <v>27</v>
      </c>
      <c r="T49" s="68">
        <v>9.1999999999999993</v>
      </c>
      <c r="U49" s="9" t="s">
        <v>27</v>
      </c>
      <c r="V49" s="68">
        <v>8.4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12.76</v>
      </c>
      <c r="C50" s="2">
        <v>11.25</v>
      </c>
      <c r="D50" s="26">
        <f t="shared" si="5"/>
        <v>88.16614420062696</v>
      </c>
      <c r="E50" s="2">
        <v>6.9</v>
      </c>
      <c r="F50" s="97"/>
      <c r="G50" s="7">
        <v>0.94791666666666663</v>
      </c>
      <c r="H50" s="87" t="s">
        <v>123</v>
      </c>
      <c r="I50" s="87">
        <v>6</v>
      </c>
      <c r="J50" s="87">
        <v>1292</v>
      </c>
      <c r="K50" s="87">
        <v>1100</v>
      </c>
      <c r="L50" s="87">
        <v>91.86</v>
      </c>
      <c r="M50" s="2">
        <v>78.760000000000005</v>
      </c>
      <c r="N50" s="137">
        <f t="shared" si="0"/>
        <v>85.739168299586339</v>
      </c>
      <c r="O50" s="9" t="s">
        <v>116</v>
      </c>
      <c r="P50" s="8">
        <v>93.02</v>
      </c>
      <c r="Q50" s="8">
        <v>76.48</v>
      </c>
      <c r="R50" s="137">
        <f t="shared" si="20"/>
        <v>82.218877660718135</v>
      </c>
      <c r="S50" s="9" t="s">
        <v>28</v>
      </c>
      <c r="T50" s="68">
        <v>9</v>
      </c>
      <c r="U50" s="9" t="s">
        <v>28</v>
      </c>
      <c r="V50" s="68">
        <v>8.3000000000000007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11.85</v>
      </c>
      <c r="C51" s="2">
        <v>10.26</v>
      </c>
      <c r="D51" s="26">
        <f t="shared" si="5"/>
        <v>86.582278481012665</v>
      </c>
      <c r="E51" s="2">
        <v>7.4</v>
      </c>
      <c r="F51" s="97"/>
      <c r="G51" s="7">
        <v>0.96875</v>
      </c>
      <c r="H51" s="22" t="s">
        <v>123</v>
      </c>
      <c r="I51" s="22">
        <v>2</v>
      </c>
      <c r="J51" s="22">
        <v>1293</v>
      </c>
      <c r="K51" s="22">
        <v>900</v>
      </c>
      <c r="L51" s="22">
        <v>90.36</v>
      </c>
      <c r="M51" s="2">
        <v>78.400000000000006</v>
      </c>
      <c r="N51" s="137">
        <f t="shared" si="0"/>
        <v>86.764054891544944</v>
      </c>
      <c r="O51" s="9" t="s">
        <v>117</v>
      </c>
      <c r="P51" s="8">
        <v>90.34</v>
      </c>
      <c r="Q51" s="8">
        <v>76.769000000000005</v>
      </c>
      <c r="R51" s="137">
        <f t="shared" si="20"/>
        <v>84.977861412441897</v>
      </c>
      <c r="S51" s="9" t="s">
        <v>29</v>
      </c>
      <c r="T51" s="68">
        <v>8.9</v>
      </c>
      <c r="U51" s="9" t="s">
        <v>29</v>
      </c>
      <c r="V51" s="68">
        <v>8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12.616666666666667</v>
      </c>
      <c r="C52" s="25">
        <f>AVERAGE(C46:C51)</f>
        <v>11.063333333333334</v>
      </c>
      <c r="D52" s="26">
        <f t="shared" si="5"/>
        <v>87.688243064729193</v>
      </c>
      <c r="E52" s="25">
        <f>AVERAGE(E46:E51)</f>
        <v>6.8999999999999995</v>
      </c>
      <c r="F52" s="27"/>
      <c r="G52" s="7">
        <v>0.47222222222222227</v>
      </c>
      <c r="H52" s="22" t="s">
        <v>123</v>
      </c>
      <c r="I52" s="22">
        <v>7</v>
      </c>
      <c r="J52" s="22">
        <v>1294</v>
      </c>
      <c r="K52" s="22">
        <v>1800</v>
      </c>
      <c r="L52" s="23">
        <v>90.96</v>
      </c>
      <c r="M52" s="2">
        <v>79.319999999999993</v>
      </c>
      <c r="N52" s="137">
        <f t="shared" si="0"/>
        <v>87.203166226912927</v>
      </c>
      <c r="O52" s="28" t="s">
        <v>4</v>
      </c>
      <c r="P52" s="25">
        <f t="shared" ref="P52" si="21">AVERAGE(P46:P51)</f>
        <v>91.586666666666659</v>
      </c>
      <c r="Q52" s="25">
        <f t="shared" ref="Q52" si="22">AVERAGE(Q46:Q51)</f>
        <v>76.456333333333347</v>
      </c>
      <c r="R52" s="137">
        <f t="shared" ref="R52" si="23">IF(P52&gt;0,Q52/P52*100,0)</f>
        <v>83.479764157810479</v>
      </c>
      <c r="S52" s="9" t="s">
        <v>63</v>
      </c>
      <c r="T52" s="68">
        <v>8.9</v>
      </c>
      <c r="U52" s="9" t="s">
        <v>63</v>
      </c>
      <c r="V52" s="68">
        <v>8.3000000000000007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137</v>
      </c>
      <c r="H53" s="22" t="s">
        <v>123</v>
      </c>
      <c r="I53" s="22">
        <v>6</v>
      </c>
      <c r="J53" s="22">
        <v>1295</v>
      </c>
      <c r="K53" s="22">
        <v>1200</v>
      </c>
      <c r="L53" s="23">
        <v>90.96</v>
      </c>
      <c r="M53" s="2">
        <v>77.92</v>
      </c>
      <c r="N53" s="137">
        <f t="shared" si="0"/>
        <v>85.664028144239239</v>
      </c>
      <c r="O53" s="169" t="s">
        <v>105</v>
      </c>
      <c r="P53" s="170"/>
      <c r="Q53" s="170"/>
      <c r="R53" s="171"/>
      <c r="S53" s="9" t="s">
        <v>31</v>
      </c>
      <c r="T53" s="68">
        <v>9</v>
      </c>
      <c r="U53" s="9" t="s">
        <v>31</v>
      </c>
      <c r="V53" s="68">
        <v>8.4</v>
      </c>
      <c r="W53" s="9" t="s">
        <v>31</v>
      </c>
      <c r="X53" s="81">
        <v>7.6</v>
      </c>
      <c r="Y53" s="47"/>
    </row>
    <row r="54" spans="1:25" ht="13.8">
      <c r="A54" s="73" t="s">
        <v>46</v>
      </c>
      <c r="B54" s="2">
        <v>65.47</v>
      </c>
      <c r="C54" s="2">
        <v>57.74</v>
      </c>
      <c r="D54" s="26">
        <f t="shared" si="5"/>
        <v>88.193065526195213</v>
      </c>
      <c r="E54" s="2">
        <v>6.5</v>
      </c>
      <c r="F54" s="97"/>
      <c r="G54" s="7" t="s">
        <v>138</v>
      </c>
      <c r="H54" s="22" t="s">
        <v>123</v>
      </c>
      <c r="I54" s="22">
        <v>4</v>
      </c>
      <c r="J54" s="22">
        <v>1296</v>
      </c>
      <c r="K54" s="22">
        <v>900</v>
      </c>
      <c r="L54" s="23">
        <v>91.62</v>
      </c>
      <c r="M54" s="2">
        <v>78.36</v>
      </c>
      <c r="N54" s="137">
        <f t="shared" si="0"/>
        <v>85.527177472167651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>
        <v>66.040000000000006</v>
      </c>
      <c r="C55" s="2">
        <v>57.52</v>
      </c>
      <c r="D55" s="26">
        <f t="shared" si="5"/>
        <v>87.098728043609924</v>
      </c>
      <c r="E55" s="2">
        <v>6.1</v>
      </c>
      <c r="F55" s="97"/>
      <c r="G55" s="89" t="s">
        <v>139</v>
      </c>
      <c r="H55" s="22" t="s">
        <v>123</v>
      </c>
      <c r="I55" s="22">
        <v>2</v>
      </c>
      <c r="J55" s="22">
        <v>1297</v>
      </c>
      <c r="K55" s="22">
        <v>900</v>
      </c>
      <c r="L55" s="23">
        <v>91.32</v>
      </c>
      <c r="M55" s="2">
        <v>78.760000000000005</v>
      </c>
      <c r="N55" s="137">
        <f t="shared" si="0"/>
        <v>86.246167323696895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>
        <v>65.52</v>
      </c>
      <c r="C56" s="2">
        <v>57.6</v>
      </c>
      <c r="D56" s="26">
        <f t="shared" si="5"/>
        <v>87.912087912087927</v>
      </c>
      <c r="E56" s="2">
        <v>6.1</v>
      </c>
      <c r="F56" s="97"/>
      <c r="G56" s="89" t="s">
        <v>139</v>
      </c>
      <c r="H56" s="22" t="s">
        <v>123</v>
      </c>
      <c r="I56" s="22">
        <v>3</v>
      </c>
      <c r="J56" s="22">
        <v>1298</v>
      </c>
      <c r="K56" s="22">
        <v>900</v>
      </c>
      <c r="L56" s="23">
        <v>90.52</v>
      </c>
      <c r="M56" s="2">
        <v>78.599999999999994</v>
      </c>
      <c r="N56" s="137">
        <f t="shared" si="0"/>
        <v>86.831639416703482</v>
      </c>
      <c r="O56" s="119" t="s">
        <v>115</v>
      </c>
      <c r="P56" s="2">
        <v>91.88</v>
      </c>
      <c r="Q56" s="2">
        <v>76.040000000000006</v>
      </c>
      <c r="R56" s="137">
        <f t="shared" si="24"/>
        <v>82.760121898128006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>
        <v>67.12</v>
      </c>
      <c r="C57" s="2">
        <v>59.42</v>
      </c>
      <c r="D57" s="26">
        <f t="shared" si="5"/>
        <v>88.528009535160905</v>
      </c>
      <c r="E57" s="2">
        <v>6.3</v>
      </c>
      <c r="F57" s="98"/>
      <c r="G57" s="89">
        <v>6.5972222222222224E-2</v>
      </c>
      <c r="H57" s="22" t="s">
        <v>123</v>
      </c>
      <c r="I57" s="22">
        <v>7</v>
      </c>
      <c r="J57" s="22">
        <v>1299</v>
      </c>
      <c r="K57" s="22">
        <v>1800</v>
      </c>
      <c r="L57" s="23">
        <v>90.84</v>
      </c>
      <c r="M57" s="2">
        <v>79.12</v>
      </c>
      <c r="N57" s="137">
        <f t="shared" si="0"/>
        <v>87.098194627917209</v>
      </c>
      <c r="O57" s="9" t="s">
        <v>116</v>
      </c>
      <c r="P57" s="2">
        <v>93.02</v>
      </c>
      <c r="Q57" s="2">
        <v>77.88</v>
      </c>
      <c r="R57" s="137">
        <f t="shared" si="24"/>
        <v>83.723930337561811</v>
      </c>
      <c r="S57" s="124" t="s">
        <v>4</v>
      </c>
      <c r="T57" s="25">
        <f>AVERAGE(T33:T56)</f>
        <v>8.8714285714285719</v>
      </c>
      <c r="U57" s="28" t="s">
        <v>4</v>
      </c>
      <c r="V57" s="25">
        <f>AVERAGE(V33:V56)</f>
        <v>8.2095238095238106</v>
      </c>
      <c r="W57" s="28" t="s">
        <v>4</v>
      </c>
      <c r="X57" s="25">
        <f>AVERAGE(X33:X56)</f>
        <v>7.519047619047619</v>
      </c>
      <c r="Y57" s="47"/>
    </row>
    <row r="58" spans="1:25" ht="13.8">
      <c r="A58" s="73" t="s">
        <v>50</v>
      </c>
      <c r="B58" s="2">
        <v>68</v>
      </c>
      <c r="C58" s="2">
        <v>59.92</v>
      </c>
      <c r="D58" s="26">
        <f t="shared" si="5"/>
        <v>88.117647058823536</v>
      </c>
      <c r="E58" s="2">
        <v>6.4</v>
      </c>
      <c r="F58" s="97"/>
      <c r="G58" s="89">
        <v>9.375E-2</v>
      </c>
      <c r="H58" s="22" t="s">
        <v>123</v>
      </c>
      <c r="I58" s="22">
        <v>6</v>
      </c>
      <c r="J58" s="22">
        <v>1300</v>
      </c>
      <c r="K58" s="22">
        <v>1300</v>
      </c>
      <c r="L58" s="23">
        <v>90.82</v>
      </c>
      <c r="M58" s="2">
        <v>77.88</v>
      </c>
      <c r="N58" s="137">
        <f t="shared" si="0"/>
        <v>85.752036996256336</v>
      </c>
      <c r="O58" s="9" t="s">
        <v>117</v>
      </c>
      <c r="P58" s="2">
        <v>91.88</v>
      </c>
      <c r="Q58" s="2">
        <v>79.12</v>
      </c>
      <c r="R58" s="137">
        <f t="shared" si="24"/>
        <v>86.112320417936445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61.41</v>
      </c>
      <c r="C59" s="2">
        <v>58.38</v>
      </c>
      <c r="D59" s="26">
        <f t="shared" si="5"/>
        <v>95.065950170981935</v>
      </c>
      <c r="E59" s="2">
        <v>6.3</v>
      </c>
      <c r="F59" s="97"/>
      <c r="G59" s="89">
        <v>9.7222222222222224E-2</v>
      </c>
      <c r="H59" s="22" t="s">
        <v>123</v>
      </c>
      <c r="I59" s="22">
        <v>8</v>
      </c>
      <c r="J59" s="22">
        <v>1301</v>
      </c>
      <c r="K59" s="22">
        <v>2800</v>
      </c>
      <c r="L59" s="23">
        <v>91</v>
      </c>
      <c r="M59" s="2">
        <v>79.64</v>
      </c>
      <c r="N59" s="137">
        <f t="shared" si="0"/>
        <v>87.516483516483518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65.59333333333332</v>
      </c>
      <c r="C60" s="25">
        <f>AVERAGE(C54:C59)</f>
        <v>58.430000000000007</v>
      </c>
      <c r="D60" s="26">
        <f t="shared" si="5"/>
        <v>89.079174712877347</v>
      </c>
      <c r="E60" s="25">
        <f>AVERAGE(E54:E59)</f>
        <v>6.2833333333333323</v>
      </c>
      <c r="F60" s="27"/>
      <c r="G60" s="89">
        <v>0.15277777777777776</v>
      </c>
      <c r="H60" s="22" t="s">
        <v>123</v>
      </c>
      <c r="I60" s="22">
        <v>4</v>
      </c>
      <c r="J60" s="22">
        <v>1302</v>
      </c>
      <c r="K60" s="22">
        <v>900</v>
      </c>
      <c r="L60" s="23">
        <v>89.46</v>
      </c>
      <c r="M60" s="2">
        <v>76.48</v>
      </c>
      <c r="N60" s="137">
        <f t="shared" si="0"/>
        <v>85.49072211044043</v>
      </c>
      <c r="O60" s="28" t="s">
        <v>4</v>
      </c>
      <c r="P60" s="25">
        <f t="shared" ref="P60" si="25">AVERAGE(P54:P59)</f>
        <v>92.259999999999991</v>
      </c>
      <c r="Q60" s="25">
        <f t="shared" ref="Q60" si="26">AVERAGE(Q54:Q59)</f>
        <v>77.680000000000007</v>
      </c>
      <c r="R60" s="137">
        <f>IF(P60&gt;0,Q60/P60*100,0)</f>
        <v>84.196835031432926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0.15625</v>
      </c>
      <c r="H61" s="22" t="s">
        <v>123</v>
      </c>
      <c r="I61" s="22">
        <v>2</v>
      </c>
      <c r="J61" s="22">
        <v>1303</v>
      </c>
      <c r="K61" s="22">
        <v>900</v>
      </c>
      <c r="L61" s="23">
        <v>91.16</v>
      </c>
      <c r="M61" s="2">
        <v>78.56</v>
      </c>
      <c r="N61" s="137">
        <f t="shared" si="0"/>
        <v>86.178148310662579</v>
      </c>
      <c r="O61" s="178" t="s">
        <v>68</v>
      </c>
      <c r="P61" s="178"/>
      <c r="Q61" s="178"/>
      <c r="R61" s="178"/>
      <c r="S61" s="41"/>
      <c r="T61" s="60">
        <v>1</v>
      </c>
      <c r="U61" s="125">
        <v>620</v>
      </c>
      <c r="V61" s="108"/>
      <c r="W61" s="60">
        <v>1</v>
      </c>
      <c r="X61" s="62">
        <v>790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0.19791666666666666</v>
      </c>
      <c r="H62" s="22" t="s">
        <v>123</v>
      </c>
      <c r="I62" s="22">
        <v>7</v>
      </c>
      <c r="J62" s="22">
        <v>1304</v>
      </c>
      <c r="K62" s="85">
        <v>1800</v>
      </c>
      <c r="L62" s="86">
        <v>91.08</v>
      </c>
      <c r="M62" s="2">
        <v>78.959999999999994</v>
      </c>
      <c r="N62" s="137">
        <f t="shared" si="0"/>
        <v>86.693017127799735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922</v>
      </c>
      <c r="V62" s="108"/>
      <c r="W62" s="60">
        <v>2</v>
      </c>
      <c r="X62" s="62">
        <v>935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>
        <v>0.21180555555555555</v>
      </c>
      <c r="H63" s="22" t="s">
        <v>123</v>
      </c>
      <c r="I63" s="22">
        <v>6</v>
      </c>
      <c r="J63" s="22">
        <v>1305</v>
      </c>
      <c r="K63" s="22">
        <v>1200</v>
      </c>
      <c r="L63" s="22">
        <v>91.06</v>
      </c>
      <c r="M63" s="2">
        <v>77.8</v>
      </c>
      <c r="N63" s="137">
        <f t="shared" si="0"/>
        <v>85.438172633428493</v>
      </c>
      <c r="O63" s="54" t="s">
        <v>9</v>
      </c>
      <c r="P63" s="8"/>
      <c r="Q63" s="8"/>
      <c r="R63" s="8"/>
      <c r="S63" s="41"/>
      <c r="T63" s="69">
        <v>3</v>
      </c>
      <c r="U63" s="125">
        <v>1074</v>
      </c>
      <c r="V63" s="108"/>
      <c r="W63" s="69">
        <v>3</v>
      </c>
      <c r="X63" s="62">
        <v>974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99.1</v>
      </c>
      <c r="Q64" s="8"/>
      <c r="R64" s="8"/>
      <c r="S64" s="41"/>
      <c r="T64" s="60">
        <v>4</v>
      </c>
      <c r="U64" s="125">
        <v>1132</v>
      </c>
      <c r="V64" s="108"/>
      <c r="W64" s="60">
        <v>4</v>
      </c>
      <c r="X64" s="62">
        <v>801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99.4</v>
      </c>
      <c r="Q65" s="8"/>
      <c r="R65" s="8"/>
      <c r="S65" s="41"/>
      <c r="T65" s="60">
        <v>5</v>
      </c>
      <c r="U65" s="125">
        <v>1032</v>
      </c>
      <c r="V65" s="108"/>
      <c r="W65" s="60">
        <v>5</v>
      </c>
      <c r="X65" s="62">
        <v>1097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99.7</v>
      </c>
      <c r="Q66" s="8"/>
      <c r="R66" s="8"/>
      <c r="S66" s="41"/>
      <c r="T66" s="60">
        <v>6</v>
      </c>
      <c r="U66" s="125">
        <v>1023</v>
      </c>
      <c r="V66" s="108"/>
      <c r="W66" s="60">
        <v>6</v>
      </c>
      <c r="X66" s="62">
        <v>1060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99.62</v>
      </c>
      <c r="Q67" s="8"/>
      <c r="R67" s="8"/>
      <c r="S67" s="41"/>
      <c r="T67" s="60">
        <v>7</v>
      </c>
      <c r="U67" s="125">
        <v>1318</v>
      </c>
      <c r="V67" s="108"/>
      <c r="W67" s="60">
        <v>7</v>
      </c>
      <c r="X67" s="62">
        <v>1160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99.54</v>
      </c>
      <c r="Q68" s="8"/>
      <c r="R68" s="8"/>
      <c r="S68" s="41"/>
      <c r="T68" s="60">
        <v>8</v>
      </c>
      <c r="U68" s="125">
        <v>1393</v>
      </c>
      <c r="V68" s="108"/>
      <c r="W68" s="102">
        <v>8</v>
      </c>
      <c r="X68" s="62">
        <v>1325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12.74</v>
      </c>
      <c r="C70" s="143">
        <v>11.05</v>
      </c>
      <c r="D70" s="26">
        <f t="shared" si="5"/>
        <v>86.734693877551024</v>
      </c>
      <c r="E70" s="143">
        <v>7.8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99.443333333333328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12.55</v>
      </c>
      <c r="C71" s="143">
        <v>10.84</v>
      </c>
      <c r="D71" s="26">
        <f t="shared" si="5"/>
        <v>86.374501992031867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12.48</v>
      </c>
      <c r="C72" s="143">
        <v>10.85</v>
      </c>
      <c r="D72" s="26">
        <f t="shared" si="5"/>
        <v>86.939102564102555</v>
      </c>
      <c r="E72" s="143">
        <v>7.9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>
        <v>925</v>
      </c>
      <c r="Y72" s="47"/>
    </row>
    <row r="73" spans="1:30" ht="15">
      <c r="A73" s="73" t="s">
        <v>49</v>
      </c>
      <c r="B73" s="138">
        <v>13.15</v>
      </c>
      <c r="C73" s="143">
        <v>11.5</v>
      </c>
      <c r="D73" s="26">
        <f t="shared" si="5"/>
        <v>87.45247148288972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124</v>
      </c>
      <c r="P73" s="2">
        <v>88.4</v>
      </c>
      <c r="Q73" s="2">
        <v>65.2</v>
      </c>
      <c r="R73" s="137">
        <f t="shared" ref="R73:R78" si="31">IF(P73&gt;0,Q73/P73*100,0)</f>
        <v>73.755656108597279</v>
      </c>
      <c r="S73" s="138" t="s">
        <v>125</v>
      </c>
      <c r="T73" s="60">
        <v>2</v>
      </c>
      <c r="U73" s="125"/>
      <c r="V73" s="108"/>
      <c r="W73" s="60">
        <v>2</v>
      </c>
      <c r="X73" s="62">
        <v>910</v>
      </c>
      <c r="Y73" s="47"/>
    </row>
    <row r="74" spans="1:30" ht="15">
      <c r="A74" s="73" t="s">
        <v>50</v>
      </c>
      <c r="B74" s="138">
        <v>12.82</v>
      </c>
      <c r="C74" s="143">
        <v>11.23</v>
      </c>
      <c r="D74" s="26">
        <f t="shared" si="5"/>
        <v>87.597503900155999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132</v>
      </c>
      <c r="P74" s="2">
        <v>90.04</v>
      </c>
      <c r="Q74" s="2">
        <v>70.08</v>
      </c>
      <c r="R74" s="137">
        <f t="shared" si="31"/>
        <v>77.832074633496219</v>
      </c>
      <c r="S74" s="138" t="s">
        <v>125</v>
      </c>
      <c r="T74" s="69">
        <v>3</v>
      </c>
      <c r="U74" s="125"/>
      <c r="V74" s="108"/>
      <c r="W74" s="69">
        <v>3</v>
      </c>
      <c r="X74" s="62">
        <v>1089</v>
      </c>
      <c r="Y74" s="47"/>
    </row>
    <row r="75" spans="1:30" ht="15">
      <c r="A75" s="73" t="s">
        <v>51</v>
      </c>
      <c r="B75" s="138">
        <v>12.28</v>
      </c>
      <c r="C75" s="143">
        <v>10.61</v>
      </c>
      <c r="D75" s="26">
        <f t="shared" si="5"/>
        <v>86.400651465798049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89.18</v>
      </c>
      <c r="Q75" s="2">
        <v>67</v>
      </c>
      <c r="R75" s="137">
        <f t="shared" si="31"/>
        <v>75.128952679973082</v>
      </c>
      <c r="S75" s="138" t="s">
        <v>125</v>
      </c>
      <c r="T75" s="60">
        <v>4</v>
      </c>
      <c r="U75" s="125"/>
      <c r="V75" s="108"/>
      <c r="W75" s="60">
        <v>4</v>
      </c>
      <c r="X75" s="62">
        <v>949</v>
      </c>
      <c r="Y75" s="47"/>
    </row>
    <row r="76" spans="1:30" ht="15.6">
      <c r="A76" s="28" t="s">
        <v>4</v>
      </c>
      <c r="B76" s="25">
        <f>AVERAGE(B70:B75)</f>
        <v>12.67</v>
      </c>
      <c r="C76" s="25">
        <f>AVERAGE(C70:C75)</f>
        <v>11.013333333333334</v>
      </c>
      <c r="D76" s="26">
        <f t="shared" si="5"/>
        <v>86.92449355432781</v>
      </c>
      <c r="E76" s="25">
        <f>AVERAGE(E70:E75)</f>
        <v>7.9666666666666677</v>
      </c>
      <c r="F76" s="92"/>
      <c r="G76" s="136" t="s">
        <v>4</v>
      </c>
      <c r="H76" s="25"/>
      <c r="I76" s="25"/>
      <c r="J76" s="25"/>
      <c r="K76" s="25">
        <f>SUM(K6:K75)</f>
        <v>74600</v>
      </c>
      <c r="L76" s="25">
        <f>AVERAGE(L6:L75)</f>
        <v>91.225925925925935</v>
      </c>
      <c r="M76" s="25">
        <f>AVERAGE(M6:M75)</f>
        <v>78.337777777777802</v>
      </c>
      <c r="N76" s="137">
        <f>IF(L76&gt;0,M76/L76*100,0)</f>
        <v>85.872274775689192</v>
      </c>
      <c r="O76" s="1" t="s">
        <v>134</v>
      </c>
      <c r="P76" s="2">
        <v>88.36</v>
      </c>
      <c r="Q76" s="2">
        <v>64.239999999999995</v>
      </c>
      <c r="R76" s="137">
        <f t="shared" si="31"/>
        <v>72.702580353100942</v>
      </c>
      <c r="S76" s="138" t="s">
        <v>125</v>
      </c>
      <c r="T76" s="60">
        <v>5</v>
      </c>
      <c r="U76" s="125"/>
      <c r="V76" s="108"/>
      <c r="W76" s="60">
        <v>5</v>
      </c>
      <c r="X76" s="62">
        <v>980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135</v>
      </c>
      <c r="P77" s="2">
        <v>89.22</v>
      </c>
      <c r="Q77" s="2">
        <v>66.319999999999993</v>
      </c>
      <c r="R77" s="137">
        <f t="shared" si="31"/>
        <v>74.333109168347903</v>
      </c>
      <c r="S77" s="138" t="s">
        <v>125</v>
      </c>
      <c r="T77" s="60">
        <v>6</v>
      </c>
      <c r="U77" s="125"/>
      <c r="V77" s="108"/>
      <c r="W77" s="60">
        <v>6</v>
      </c>
      <c r="X77" s="62">
        <v>994</v>
      </c>
      <c r="Y77" s="47"/>
    </row>
    <row r="78" spans="1:30" ht="15">
      <c r="A78" s="73" t="s">
        <v>46</v>
      </c>
      <c r="B78" s="2">
        <v>12.91</v>
      </c>
      <c r="C78" s="2">
        <v>11.21</v>
      </c>
      <c r="D78" s="26">
        <f t="shared" si="5"/>
        <v>86.83191324554609</v>
      </c>
      <c r="E78" s="2">
        <v>7.8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140</v>
      </c>
      <c r="P78" s="2">
        <v>91.46</v>
      </c>
      <c r="Q78" s="2">
        <v>67.44</v>
      </c>
      <c r="R78" s="137">
        <f t="shared" si="31"/>
        <v>73.737152853706547</v>
      </c>
      <c r="S78" s="138" t="s">
        <v>125</v>
      </c>
      <c r="T78" s="60">
        <v>7</v>
      </c>
      <c r="U78" s="125"/>
      <c r="V78" s="108"/>
      <c r="W78" s="60">
        <v>7</v>
      </c>
      <c r="X78" s="62">
        <v>1250</v>
      </c>
      <c r="Y78" s="47"/>
    </row>
    <row r="79" spans="1:30" ht="15.6">
      <c r="A79" s="73" t="s">
        <v>47</v>
      </c>
      <c r="B79" s="2">
        <v>12.31</v>
      </c>
      <c r="C79" s="2">
        <v>10.74</v>
      </c>
      <c r="D79" s="26">
        <f t="shared" ref="D79:D84" si="32">IF(B79&gt;0,C79/B79*100,0)</f>
        <v>87.246141348497147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93.6</v>
      </c>
      <c r="M79" s="101">
        <v>67.599999999999994</v>
      </c>
      <c r="N79" s="137">
        <f t="shared" ref="N79:N84" si="33">IF(L79&gt;0,M79/L79*100,0)</f>
        <v>72.222222222222214</v>
      </c>
      <c r="O79" s="28" t="s">
        <v>4</v>
      </c>
      <c r="P79" s="25">
        <f t="shared" ref="P79" si="34">AVERAGE(P73:P78)</f>
        <v>89.443333333333342</v>
      </c>
      <c r="Q79" s="25">
        <f t="shared" ref="Q79" si="35">AVERAGE(Q73:Q78)</f>
        <v>66.713333333333324</v>
      </c>
      <c r="R79" s="137">
        <f t="shared" ref="R79" si="36">IF(P79&gt;0,Q79/P79*100,0)</f>
        <v>74.587261953564621</v>
      </c>
      <c r="S79" s="108"/>
      <c r="T79" s="60">
        <v>8</v>
      </c>
      <c r="U79" s="125"/>
      <c r="V79" s="108"/>
      <c r="W79" s="60">
        <v>8</v>
      </c>
      <c r="X79" s="62">
        <v>1350</v>
      </c>
      <c r="Y79" s="47"/>
    </row>
    <row r="80" spans="1:30" ht="15" customHeight="1">
      <c r="A80" s="73" t="s">
        <v>48</v>
      </c>
      <c r="B80" s="2">
        <v>12.61</v>
      </c>
      <c r="C80" s="2">
        <v>11.02</v>
      </c>
      <c r="D80" s="26">
        <f t="shared" si="32"/>
        <v>87.390959555908012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93.12</v>
      </c>
      <c r="M80" s="101">
        <v>67.64</v>
      </c>
      <c r="N80" s="137">
        <f t="shared" si="33"/>
        <v>72.637457044673539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13.03</v>
      </c>
      <c r="C81" s="2">
        <v>11.32</v>
      </c>
      <c r="D81" s="26">
        <f t="shared" si="32"/>
        <v>86.87643898695319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94.28</v>
      </c>
      <c r="M81" s="101">
        <v>67.680000000000007</v>
      </c>
      <c r="N81" s="137">
        <f t="shared" si="33"/>
        <v>71.78616885871871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12.65</v>
      </c>
      <c r="C82" s="2">
        <v>11.05</v>
      </c>
      <c r="D82" s="26">
        <f t="shared" si="32"/>
        <v>87.351778656126484</v>
      </c>
      <c r="E82" s="2">
        <v>8.1</v>
      </c>
      <c r="F82" s="5"/>
      <c r="G82" s="7">
        <v>0.75</v>
      </c>
      <c r="H82" s="3" t="s">
        <v>119</v>
      </c>
      <c r="I82" s="138"/>
      <c r="J82" s="138"/>
      <c r="K82" s="138"/>
      <c r="L82" s="101">
        <v>94.3</v>
      </c>
      <c r="M82" s="101">
        <v>67.8</v>
      </c>
      <c r="N82" s="137">
        <f>IF(L82&gt;0,M82/L82*100,0)</f>
        <v>71.898197242841988</v>
      </c>
      <c r="O82" s="3" t="s">
        <v>126</v>
      </c>
      <c r="P82" s="2"/>
      <c r="Q82" s="2" t="s">
        <v>128</v>
      </c>
      <c r="R82" s="137">
        <f t="shared" ref="R82:R87" si="37">IF(P82&gt;0,Q82/P82*100,0)</f>
        <v>0</v>
      </c>
      <c r="S82" s="2" t="s">
        <v>127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12.16</v>
      </c>
      <c r="C83" s="2">
        <v>10.54</v>
      </c>
      <c r="D83" s="26">
        <f t="shared" si="32"/>
        <v>86.677631578947356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94.86</v>
      </c>
      <c r="M83" s="101">
        <v>68.08</v>
      </c>
      <c r="N83" s="137">
        <f t="shared" si="33"/>
        <v>71.768922622812568</v>
      </c>
      <c r="O83" s="91" t="s">
        <v>136</v>
      </c>
      <c r="P83" s="2">
        <v>88.74</v>
      </c>
      <c r="Q83" s="2">
        <v>51.32</v>
      </c>
      <c r="R83" s="137">
        <f t="shared" si="37"/>
        <v>57.83186837953572</v>
      </c>
      <c r="S83" s="2" t="s">
        <v>127</v>
      </c>
      <c r="T83" s="60">
        <v>1</v>
      </c>
      <c r="U83" s="125">
        <v>850</v>
      </c>
      <c r="V83" s="108"/>
      <c r="W83" s="60">
        <v>1</v>
      </c>
      <c r="X83" s="62">
        <v>815</v>
      </c>
      <c r="Y83" s="47"/>
    </row>
    <row r="84" spans="1:29" ht="15.6">
      <c r="A84" s="71" t="s">
        <v>4</v>
      </c>
      <c r="B84" s="25">
        <f>AVERAGE(B78:B83)</f>
        <v>12.611666666666666</v>
      </c>
      <c r="C84" s="25">
        <f>AVERAGE(C78:C83)</f>
        <v>10.979999999999999</v>
      </c>
      <c r="D84" s="26">
        <f t="shared" si="32"/>
        <v>87.062243954010825</v>
      </c>
      <c r="E84" s="25">
        <f>AVERAGE(E78:E83)</f>
        <v>8.0000000000000018</v>
      </c>
      <c r="F84" s="70"/>
      <c r="G84" s="7" t="s">
        <v>122</v>
      </c>
      <c r="H84" s="3" t="s">
        <v>119</v>
      </c>
      <c r="I84" s="3"/>
      <c r="J84" s="3"/>
      <c r="K84" s="75"/>
      <c r="L84" s="101">
        <v>92.84</v>
      </c>
      <c r="M84" s="101">
        <v>66.760000000000005</v>
      </c>
      <c r="N84" s="137">
        <f t="shared" si="33"/>
        <v>71.908660060318823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882</v>
      </c>
      <c r="V84" s="108"/>
      <c r="W84" s="60">
        <v>2</v>
      </c>
      <c r="X84" s="62">
        <v>904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93.833333333333329</v>
      </c>
      <c r="M85" s="25">
        <f>AVERAGE(M79:M84)</f>
        <v>67.593333333333334</v>
      </c>
      <c r="N85" s="137">
        <f t="shared" ref="N85" si="38">IF(L85&gt;0,M85/L85*100,0)</f>
        <v>72.035523978685617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888</v>
      </c>
      <c r="V85" s="108"/>
      <c r="W85" s="69">
        <v>3</v>
      </c>
      <c r="X85" s="62">
        <v>1159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802</v>
      </c>
      <c r="V86" s="108"/>
      <c r="W86" s="60">
        <v>4</v>
      </c>
      <c r="X86" s="62">
        <v>1016</v>
      </c>
      <c r="Y86" s="47"/>
    </row>
    <row r="87" spans="1:29" ht="15">
      <c r="A87" s="73" t="s">
        <v>46</v>
      </c>
      <c r="B87" s="8"/>
      <c r="C87" s="8"/>
      <c r="D87" s="8"/>
      <c r="E87" s="8">
        <v>2.4</v>
      </c>
      <c r="F87" s="8">
        <v>2.68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999</v>
      </c>
      <c r="V87" s="108"/>
      <c r="W87" s="60">
        <v>5</v>
      </c>
      <c r="X87" s="62">
        <v>849</v>
      </c>
      <c r="Y87" s="47"/>
    </row>
    <row r="88" spans="1:29" ht="15.6">
      <c r="A88" s="73" t="s">
        <v>47</v>
      </c>
      <c r="B88" s="8"/>
      <c r="C88" s="8"/>
      <c r="D88" s="8"/>
      <c r="E88" s="8">
        <v>2.23</v>
      </c>
      <c r="F88" s="8">
        <v>2.64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88.74</v>
      </c>
      <c r="Q88" s="25">
        <f t="shared" ref="Q88" si="41">AVERAGE(Q82:Q87)</f>
        <v>51.32</v>
      </c>
      <c r="R88" s="137">
        <f t="shared" ref="R88" si="42">IF(P88&gt;0,Q88/P88*100,0)</f>
        <v>57.83186837953572</v>
      </c>
      <c r="S88" s="132"/>
      <c r="T88" s="60">
        <v>6</v>
      </c>
      <c r="U88" s="125">
        <v>845</v>
      </c>
      <c r="V88" s="108"/>
      <c r="W88" s="60">
        <v>6</v>
      </c>
      <c r="X88" s="62">
        <v>1014</v>
      </c>
      <c r="Y88" s="47"/>
    </row>
    <row r="89" spans="1:29" ht="15">
      <c r="A89" s="73" t="s">
        <v>48</v>
      </c>
      <c r="B89" s="8"/>
      <c r="C89" s="8"/>
      <c r="D89" s="8"/>
      <c r="E89" s="8">
        <v>0.5</v>
      </c>
      <c r="F89" s="8">
        <v>1.02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1428</v>
      </c>
      <c r="V89" s="108"/>
      <c r="W89" s="60">
        <v>7</v>
      </c>
      <c r="X89" s="62">
        <v>1190</v>
      </c>
      <c r="Y89" s="47"/>
    </row>
    <row r="90" spans="1:29" ht="15">
      <c r="A90" s="73" t="s">
        <v>49</v>
      </c>
      <c r="B90" s="2"/>
      <c r="C90" s="8"/>
      <c r="D90" s="8"/>
      <c r="E90" s="8">
        <v>1.72</v>
      </c>
      <c r="F90" s="8">
        <v>2.2400000000000002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1378</v>
      </c>
      <c r="V90" s="128"/>
      <c r="W90" s="60">
        <v>8</v>
      </c>
      <c r="X90" s="62">
        <v>1430</v>
      </c>
      <c r="Y90" s="47"/>
    </row>
    <row r="91" spans="1:29" ht="15">
      <c r="A91" s="73" t="s">
        <v>50</v>
      </c>
      <c r="B91" s="2"/>
      <c r="C91" s="2"/>
      <c r="D91" s="8"/>
      <c r="E91" s="8">
        <v>1.24</v>
      </c>
      <c r="F91" s="8">
        <v>1.21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1.1499999999999999</v>
      </c>
      <c r="F92" s="8">
        <v>1.23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1.54</v>
      </c>
      <c r="F93" s="25">
        <f t="shared" si="44"/>
        <v>1.8366666666666667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54.6</v>
      </c>
      <c r="C97" s="108"/>
      <c r="D97" s="90" t="s">
        <v>15</v>
      </c>
      <c r="E97" s="2">
        <v>2.63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>
        <v>2.46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55.4</v>
      </c>
      <c r="C99" s="108"/>
      <c r="D99" s="6" t="s">
        <v>13</v>
      </c>
      <c r="E99" s="2">
        <v>2.35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53.6</v>
      </c>
      <c r="C100" s="108"/>
      <c r="D100" s="90" t="s">
        <v>16</v>
      </c>
      <c r="E100" s="2">
        <v>1.72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54</v>
      </c>
      <c r="C101" s="108"/>
      <c r="D101" s="90" t="s">
        <v>61</v>
      </c>
      <c r="E101" s="2">
        <v>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54.4</v>
      </c>
      <c r="C102" s="108"/>
      <c r="D102" s="26" t="s">
        <v>4</v>
      </c>
      <c r="E102" s="25">
        <f t="shared" ref="E102" si="51">AVERAGE(E96:E101)</f>
        <v>2.2320000000000002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2.08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51.8</v>
      </c>
      <c r="C106" s="108"/>
      <c r="D106" s="90" t="s">
        <v>15</v>
      </c>
      <c r="E106" s="2">
        <v>2.02</v>
      </c>
      <c r="G106" s="91">
        <v>0.25</v>
      </c>
      <c r="H106" s="3" t="s">
        <v>120</v>
      </c>
      <c r="I106" s="1"/>
      <c r="J106" s="1"/>
      <c r="K106" s="1"/>
      <c r="L106" s="1">
        <v>95.78</v>
      </c>
      <c r="M106" s="1">
        <v>50.6</v>
      </c>
      <c r="N106" s="137">
        <f t="shared" ref="N106:N111" si="56">IF(L106&gt;0,M106/L106*100,0)</f>
        <v>52.829400709960325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2.41</v>
      </c>
      <c r="G107" s="91">
        <v>0.41666666666666669</v>
      </c>
      <c r="H107" s="3" t="s">
        <v>120</v>
      </c>
      <c r="I107" s="1"/>
      <c r="J107" s="1"/>
      <c r="K107" s="1"/>
      <c r="L107" s="1">
        <v>93.9</v>
      </c>
      <c r="M107" s="1">
        <v>50.2</v>
      </c>
      <c r="N107" s="137">
        <f t="shared" si="56"/>
        <v>53.461128860489879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52.6</v>
      </c>
      <c r="C108" s="108"/>
      <c r="D108" s="6" t="s">
        <v>13</v>
      </c>
      <c r="E108" s="5">
        <v>2.2400000000000002</v>
      </c>
      <c r="G108" s="91" t="s">
        <v>121</v>
      </c>
      <c r="H108" s="3" t="s">
        <v>120</v>
      </c>
      <c r="I108" s="1"/>
      <c r="J108" s="4"/>
      <c r="K108" s="1"/>
      <c r="L108" s="1">
        <v>94.4</v>
      </c>
      <c r="M108" s="1">
        <v>50.96</v>
      </c>
      <c r="N108" s="137">
        <f t="shared" si="56"/>
        <v>53.983050847457626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50.8</v>
      </c>
      <c r="C109" s="108"/>
      <c r="D109" s="90" t="s">
        <v>16</v>
      </c>
      <c r="E109" s="5">
        <v>2.74</v>
      </c>
      <c r="G109" s="91">
        <v>0.75</v>
      </c>
      <c r="H109" s="3" t="s">
        <v>120</v>
      </c>
      <c r="I109" s="1"/>
      <c r="J109" s="4"/>
      <c r="K109" s="1"/>
      <c r="L109" s="1">
        <v>95.56</v>
      </c>
      <c r="M109" s="1">
        <v>51.32</v>
      </c>
      <c r="N109" s="137">
        <f t="shared" si="56"/>
        <v>53.704478861448301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</v>
      </c>
      <c r="C110" s="108"/>
      <c r="D110" s="90" t="s">
        <v>61</v>
      </c>
      <c r="E110" s="5">
        <v>2.19</v>
      </c>
      <c r="G110" s="91">
        <v>0.91666666666666663</v>
      </c>
      <c r="H110" s="3" t="s">
        <v>120</v>
      </c>
      <c r="I110" s="1"/>
      <c r="J110" s="4"/>
      <c r="K110" s="1"/>
      <c r="L110" s="1">
        <v>95.44</v>
      </c>
      <c r="M110" s="1">
        <v>51.6</v>
      </c>
      <c r="N110" s="137">
        <f t="shared" si="56"/>
        <v>54.065381391450131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51.55</v>
      </c>
      <c r="C111" s="108"/>
      <c r="D111" s="26" t="s">
        <v>4</v>
      </c>
      <c r="E111" s="25">
        <f t="shared" ref="E111" si="58">AVERAGE(E105:E110)</f>
        <v>2.2799999999999998</v>
      </c>
      <c r="G111" s="91" t="s">
        <v>122</v>
      </c>
      <c r="H111" s="3" t="s">
        <v>120</v>
      </c>
      <c r="I111" s="1"/>
      <c r="J111" s="4"/>
      <c r="K111" s="1"/>
      <c r="L111" s="1">
        <v>95.14</v>
      </c>
      <c r="M111" s="1">
        <v>50.56</v>
      </c>
      <c r="N111" s="137">
        <f t="shared" si="56"/>
        <v>53.142737019129704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95.036666666666676</v>
      </c>
      <c r="M112" s="25">
        <f t="shared" ref="M112" si="60">AVERAGE(M106:M111)</f>
        <v>50.873333333333335</v>
      </c>
      <c r="N112" s="137">
        <f t="shared" ref="N112" si="61">IF(L112&gt;0,M112/L112*100,0)</f>
        <v>53.530216407702291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2021-10-23T13:50:59Z</cp:lastPrinted>
  <dcterms:created xsi:type="dcterms:W3CDTF">2006-10-21T09:11:40Z</dcterms:created>
  <dcterms:modified xsi:type="dcterms:W3CDTF">2021-10-23T13:51:32Z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