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<sst xmlns="http://schemas.openxmlformats.org/spreadsheetml/2006/main" count="654" uniqueCount="154">
  <si>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</si>
  <si>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</si>
  <si>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</si>
  <si>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</si>
  <si>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</si>
  <si>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</si>
  <si>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</si>
  <si>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</si>
  <si>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</si>
  <si>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</si>
  <si>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</si>
  <si>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</si>
  <si>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</si>
  <si>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</si>
  <si>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</si>
  <si>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</si>
  <si>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</si>
  <si>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</si>
  <si>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</si>
  <si>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</si>
  <si>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</si>
  <si>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</si>
  <si>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</si>
  <si>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</si>
  <si>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</si>
  <si>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</si>
  <si>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</si>
  <si>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</si>
  <si>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</si>
  <si>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</si>
  <si>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</si>
  <si>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</si>
  <si>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</si>
  <si>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</si>
  <si>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</si>
  <si>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</si>
  <si>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</si>
  <si>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</si>
  <si>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</si>
  <si>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</si>
  <si>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</si>
  <si>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</si>
  <si>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</si>
  <si>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</si>
  <si>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</si>
  <si>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</si>
  <si>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</si>
  <si>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</si>
  <si>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</si>
  <si>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</si>
  <si>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</si>
  <si>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</si>
  <si>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</si>
  <si>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</si>
  <si>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</si>
  <si>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</si>
  <si>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</si>
  <si>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</si>
  <si>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</si>
  <si>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</si>
  <si>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</si>
  <si>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</si>
  <si>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</si>
  <si>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</si>
  <si>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</si>
  <si>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</si>
  <si>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</si>
  <si>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</si>
  <si>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</si>
  <si>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</si>
  <si>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</si>
  <si>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</si>
  <si>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</si>
  <si>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</si>
  <si>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</si>
  <si>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</si>
  <si>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</si>
  <si>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</si>
  <si>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</si>
  <si>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</si>
  <si>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</si>
  <si>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</si>
  <si>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</si>
  <si>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</si>
  <si>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</si>
  <si>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</si>
  <si>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</si>
  <si>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</si>
  <si>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</si>
  <si>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</si>
  <si>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</si>
  <si>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</si>
  <si>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</si>
  <si>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</si>
  <si>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</si>
  <si>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</si>
  <si>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</si>
  <si>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</si>
  <si>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</si>
  <si>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</si>
  <si>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</si>
  <si>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</si>
  <si>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</si>
  <si>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</si>
  <si>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</si>
  <si>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</si>
  <si>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</si>
  <si>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</si>
  <si>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</si>
  <si>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</si>
  <si>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</si>
  <si>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</si>
  <si>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</si>
  <si>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</si>
  <si>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</si>
  <si>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</si>
  <si>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</si>
  <si>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</si>
  <si>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</si>
  <si>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</si>
  <si>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</si>
  <si>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</si>
  <si>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</si>
  <si>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</si>
  <si>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</si>
  <si>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6:05AM</t>
  </si>
  <si>
    <t>6:30AM</t>
  </si>
  <si>
    <t>6:35AM</t>
  </si>
  <si>
    <t>7:50AM</t>
  </si>
  <si>
    <t>8:00AM</t>
  </si>
  <si>
    <t>8:20 AM 1 DESCARGA</t>
  </si>
  <si>
    <t>B-9</t>
  </si>
  <si>
    <t>8:55AM</t>
  </si>
  <si>
    <t>9:45AM</t>
  </si>
  <si>
    <t>10:35AM</t>
  </si>
  <si>
    <t>11:15AM</t>
  </si>
  <si>
    <t>SEMILLA11:30AM</t>
  </si>
  <si>
    <t>C-9</t>
  </si>
  <si>
    <t>CORTE 12:25 PM</t>
  </si>
  <si>
    <t>I DESCARGA 2:00 PM</t>
  </si>
  <si>
    <t>II DESCARGA 3:55 PM</t>
  </si>
  <si>
    <t>B -9</t>
  </si>
  <si>
    <t>SEMILLA 7:25 PM</t>
  </si>
  <si>
    <t>corte 8:10 pm</t>
  </si>
  <si>
    <t>DESCARGA 9:32 PM</t>
  </si>
  <si>
    <t>11:05PM</t>
  </si>
  <si>
    <t>11:25PM</t>
  </si>
  <si>
    <t>12:05 AM 2 DESCARGA</t>
  </si>
  <si>
    <t>1:40AM</t>
  </si>
  <si>
    <t>2:10AM</t>
  </si>
  <si>
    <t>2:30AM</t>
  </si>
  <si>
    <t>2:50AM</t>
  </si>
  <si>
    <t>2DESCARGA2:45AM</t>
  </si>
  <si>
    <t>TIME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</si>
</sst>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M75" sqref="M7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28</v>
      </c>
      <c r="D3" s="57" t="s">
        <v>78</v>
      </c>
      <c r="E3" s="29">
        <v>44494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17.36</v>
      </c>
      <c r="C6" s="2">
        <v>15.21</v>
      </c>
      <c r="D6" s="26">
        <f>IF(B6&gt;0,C6/B6*100,0)</f>
        <v>87.6152073732719</v>
      </c>
      <c r="E6" s="2">
        <v>5.5</v>
      </c>
      <c r="F6" s="97"/>
      <c r="G6" s="7" t="s">
        <v>123</v>
      </c>
      <c r="H6" s="3" t="s">
        <v>124</v>
      </c>
      <c r="I6" s="3">
        <v>4</v>
      </c>
      <c r="J6" s="3">
        <v>1437</v>
      </c>
      <c r="K6" s="3">
        <v>900</v>
      </c>
      <c r="L6" s="8">
        <v>91.72</v>
      </c>
      <c r="M6" s="2">
        <v>78.28</v>
      </c>
      <c r="N6" s="137">
        <f t="shared" ref="N6:N69" si="0">IF(L6&gt;0,M6/L6*100,0)</f>
        <v>85.346707370257306</v>
      </c>
      <c r="O6" s="9" t="s">
        <v>114</v>
      </c>
      <c r="P6" s="2">
        <v>64.459999999999994</v>
      </c>
      <c r="Q6" s="2">
        <v>57.18</v>
      </c>
      <c r="R6" s="137">
        <f t="shared" ref="R6:R10" si="1">IF(P6&gt;0,Q6/P6*100,0)</f>
        <v>88.706174371703398</v>
      </c>
      <c r="S6" s="9" t="s">
        <v>24</v>
      </c>
      <c r="T6" s="68">
        <v>7</v>
      </c>
      <c r="U6" s="9" t="s">
        <v>24</v>
      </c>
      <c r="V6" s="68">
        <v>6.8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17.25</v>
      </c>
      <c r="C7" s="2">
        <v>15.07</v>
      </c>
      <c r="D7" s="26">
        <f t="shared" ref="D7:D12" si="2">IF(B7&gt;0,C7/B7*100,0)</f>
        <v>87.362318840579718</v>
      </c>
      <c r="E7" s="2">
        <v>5.6</v>
      </c>
      <c r="F7" s="97"/>
      <c r="G7" s="7" t="s">
        <v>125</v>
      </c>
      <c r="H7" s="3" t="s">
        <v>124</v>
      </c>
      <c r="I7" s="1">
        <v>6</v>
      </c>
      <c r="J7" s="1">
        <v>1438</v>
      </c>
      <c r="K7" s="1">
        <v>1200</v>
      </c>
      <c r="L7" s="2">
        <v>90.9</v>
      </c>
      <c r="M7" s="2">
        <v>77.72</v>
      </c>
      <c r="N7" s="137">
        <f t="shared" si="0"/>
        <v>85.500550055005505</v>
      </c>
      <c r="O7" s="119" t="s">
        <v>115</v>
      </c>
      <c r="P7" s="2">
        <v>66.09</v>
      </c>
      <c r="Q7" s="2">
        <v>58.38</v>
      </c>
      <c r="R7" s="137">
        <f t="shared" si="1"/>
        <v>88.334089877439865</v>
      </c>
      <c r="S7" s="9" t="s">
        <v>25</v>
      </c>
      <c r="T7" s="68">
        <v>7.1</v>
      </c>
      <c r="U7" s="9" t="s">
        <v>25</v>
      </c>
      <c r="V7" s="68">
        <v>6.8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17.36</v>
      </c>
      <c r="C8" s="2">
        <v>15.45</v>
      </c>
      <c r="D8" s="26">
        <f t="shared" si="2"/>
        <v>88.997695852534562</v>
      </c>
      <c r="E8" s="2">
        <v>5.7</v>
      </c>
      <c r="F8" s="97"/>
      <c r="G8" s="7" t="s">
        <v>126</v>
      </c>
      <c r="H8" s="3" t="s">
        <v>124</v>
      </c>
      <c r="I8" s="1">
        <v>7</v>
      </c>
      <c r="J8" s="1">
        <v>1439</v>
      </c>
      <c r="K8" s="1">
        <v>1800</v>
      </c>
      <c r="L8" s="2">
        <v>90.82</v>
      </c>
      <c r="M8" s="2">
        <v>78.36</v>
      </c>
      <c r="N8" s="137">
        <f t="shared" si="0"/>
        <v>86.280554943844976</v>
      </c>
      <c r="O8" s="9" t="s">
        <v>116</v>
      </c>
      <c r="P8" s="2">
        <v>63.67</v>
      </c>
      <c r="Q8" s="2">
        <v>55.98</v>
      </c>
      <c r="R8" s="137">
        <f t="shared" si="1"/>
        <v>87.922098319459707</v>
      </c>
      <c r="S8" s="9" t="s">
        <v>26</v>
      </c>
      <c r="T8" s="68">
        <v>7</v>
      </c>
      <c r="U8" s="9" t="s">
        <v>26</v>
      </c>
      <c r="V8" s="68">
        <v>6.9</v>
      </c>
      <c r="W8" s="9" t="s">
        <v>26</v>
      </c>
      <c r="X8" s="68">
        <v>6.6</v>
      </c>
      <c r="Y8" s="47"/>
    </row>
    <row r="9" spans="1:25" ht="13.8">
      <c r="A9" s="67" t="s">
        <v>49</v>
      </c>
      <c r="B9" s="2">
        <v>17.38</v>
      </c>
      <c r="C9" s="2">
        <v>15.15</v>
      </c>
      <c r="D9" s="26">
        <f t="shared" si="2"/>
        <v>87.169159953970095</v>
      </c>
      <c r="E9" s="2">
        <v>5.7</v>
      </c>
      <c r="F9" s="97"/>
      <c r="G9" s="7" t="s">
        <v>127</v>
      </c>
      <c r="H9" s="3" t="s">
        <v>124</v>
      </c>
      <c r="I9" s="1">
        <v>2</v>
      </c>
      <c r="J9" s="1">
        <v>1440</v>
      </c>
      <c r="K9" s="1">
        <v>900</v>
      </c>
      <c r="L9" s="2">
        <v>90.66</v>
      </c>
      <c r="M9" s="2">
        <v>78.64</v>
      </c>
      <c r="N9" s="137">
        <f t="shared" si="0"/>
        <v>86.741672181778071</v>
      </c>
      <c r="O9" s="9" t="s">
        <v>117</v>
      </c>
      <c r="P9" s="2">
        <v>64.599999999999994</v>
      </c>
      <c r="Q9" s="2">
        <v>56.7</v>
      </c>
      <c r="R9" s="137">
        <f t="shared" si="1"/>
        <v>87.770897832817354</v>
      </c>
      <c r="S9" s="9" t="s">
        <v>39</v>
      </c>
      <c r="T9" s="68">
        <v>7.2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17.55</v>
      </c>
      <c r="C10" s="2">
        <v>15.57</v>
      </c>
      <c r="D10" s="26">
        <f t="shared" si="2"/>
        <v>88.717948717948715</v>
      </c>
      <c r="E10" s="2">
        <v>5.7</v>
      </c>
      <c r="F10" s="97"/>
      <c r="G10" s="7">
        <v>0.2951388888888889</v>
      </c>
      <c r="H10" s="3" t="s">
        <v>124</v>
      </c>
      <c r="I10" s="1">
        <v>3</v>
      </c>
      <c r="J10" s="1">
        <v>1441</v>
      </c>
      <c r="K10" s="1">
        <v>900</v>
      </c>
      <c r="L10" s="2">
        <v>90.48</v>
      </c>
      <c r="M10" s="2">
        <v>76.8</v>
      </c>
      <c r="N10" s="137">
        <f t="shared" si="0"/>
        <v>84.880636604774523</v>
      </c>
      <c r="O10" s="28" t="s">
        <v>4</v>
      </c>
      <c r="P10" s="25">
        <f t="shared" ref="P10" si="3">AVERAGE(P4:P9)</f>
        <v>64.705000000000013</v>
      </c>
      <c r="Q10" s="25">
        <f t="shared" ref="Q10" si="4">AVERAGE(Q4:Q9)</f>
        <v>57.06</v>
      </c>
      <c r="R10" s="137">
        <f t="shared" si="1"/>
        <v>88.184838884166595</v>
      </c>
      <c r="S10" s="9" t="s">
        <v>40</v>
      </c>
      <c r="T10" s="68">
        <v>7.1</v>
      </c>
      <c r="U10" s="9" t="s">
        <v>40</v>
      </c>
      <c r="V10" s="68">
        <v>6.9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16.760000000000002</v>
      </c>
      <c r="C11" s="2">
        <v>14.58</v>
      </c>
      <c r="D11" s="26">
        <f t="shared" si="2"/>
        <v>86.992840095465382</v>
      </c>
      <c r="E11" s="2">
        <v>5.7</v>
      </c>
      <c r="F11" s="97"/>
      <c r="G11" s="7">
        <v>0.2986111111111111</v>
      </c>
      <c r="H11" s="3" t="s">
        <v>124</v>
      </c>
      <c r="I11" s="1">
        <v>8</v>
      </c>
      <c r="J11" s="1">
        <v>1442</v>
      </c>
      <c r="K11" s="1">
        <v>2800</v>
      </c>
      <c r="L11" s="2">
        <v>91.08</v>
      </c>
      <c r="M11" s="2">
        <v>78.599999999999994</v>
      </c>
      <c r="N11" s="137">
        <f t="shared" si="0"/>
        <v>86.297760210803688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6.8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17.276666666666667</v>
      </c>
      <c r="C12" s="25">
        <f>AVERAGE(C6:C11)</f>
        <v>15.171666666666667</v>
      </c>
      <c r="D12" s="26">
        <f t="shared" si="2"/>
        <v>87.815936716187537</v>
      </c>
      <c r="E12" s="25">
        <f>AVERAGE(E6:E11)</f>
        <v>5.6499999999999995</v>
      </c>
      <c r="F12" s="25"/>
      <c r="G12" s="7" t="s">
        <v>128</v>
      </c>
      <c r="H12" s="3" t="s">
        <v>124</v>
      </c>
      <c r="I12" s="1">
        <v>6</v>
      </c>
      <c r="J12" s="1">
        <v>1443</v>
      </c>
      <c r="K12" s="1">
        <v>1200</v>
      </c>
      <c r="L12" s="2">
        <v>90.52</v>
      </c>
      <c r="M12" s="2">
        <v>77.12</v>
      </c>
      <c r="N12" s="137">
        <f t="shared" si="0"/>
        <v>85.196641626159973</v>
      </c>
      <c r="O12" s="156" t="s">
        <v>66</v>
      </c>
      <c r="P12" s="157"/>
      <c r="Q12" s="157"/>
      <c r="R12" s="158"/>
      <c r="S12" s="9" t="s">
        <v>18</v>
      </c>
      <c r="T12" s="68">
        <v>7.4</v>
      </c>
      <c r="U12" s="9" t="s">
        <v>18</v>
      </c>
      <c r="V12" s="68">
        <v>7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129</v>
      </c>
      <c r="H13" s="3" t="s">
        <v>124</v>
      </c>
      <c r="I13" s="3">
        <v>4</v>
      </c>
      <c r="J13" s="3">
        <v>1444</v>
      </c>
      <c r="K13" s="3">
        <v>900</v>
      </c>
      <c r="L13" s="8">
        <v>91.18</v>
      </c>
      <c r="M13" s="2">
        <v>78.319999999999993</v>
      </c>
      <c r="N13" s="137">
        <f t="shared" si="0"/>
        <v>85.896029831103291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6.9</v>
      </c>
      <c r="U13" s="9" t="s">
        <v>30</v>
      </c>
      <c r="V13" s="68">
        <v>7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18.25</v>
      </c>
      <c r="C14" s="2">
        <v>15.72</v>
      </c>
      <c r="D14" s="26">
        <f t="shared" ref="D14:D78" si="5">IF(B14&gt;0,C14/B14*100,0)</f>
        <v>86.136986301369873</v>
      </c>
      <c r="E14" s="2">
        <v>5.2</v>
      </c>
      <c r="F14" s="97"/>
      <c r="G14" s="7">
        <v>0.35416666666666669</v>
      </c>
      <c r="H14" s="3" t="s">
        <v>124</v>
      </c>
      <c r="I14" s="3">
        <v>7</v>
      </c>
      <c r="J14" s="3">
        <v>1445</v>
      </c>
      <c r="K14" s="3">
        <v>1800</v>
      </c>
      <c r="L14" s="8">
        <v>90.24</v>
      </c>
      <c r="M14" s="2">
        <v>78.36</v>
      </c>
      <c r="N14" s="137">
        <f t="shared" si="0"/>
        <v>86.835106382978736</v>
      </c>
      <c r="O14" s="9" t="s">
        <v>114</v>
      </c>
      <c r="P14" s="5">
        <v>73.28</v>
      </c>
      <c r="Q14" s="5">
        <v>53.03</v>
      </c>
      <c r="R14" s="137">
        <f t="shared" ref="R14:R17" si="6">IF(P14&gt;0,Q14/P14*100,0)</f>
        <v>72.366266375545848</v>
      </c>
      <c r="S14" s="9" t="s">
        <v>56</v>
      </c>
      <c r="T14" s="68">
        <v>7.2</v>
      </c>
      <c r="U14" s="9" t="s">
        <v>56</v>
      </c>
      <c r="V14" s="68">
        <v>7</v>
      </c>
      <c r="W14" s="9" t="s">
        <v>56</v>
      </c>
      <c r="X14" s="68">
        <v>6.6</v>
      </c>
      <c r="Y14" s="47"/>
    </row>
    <row r="15" spans="1:25" ht="13.8">
      <c r="A15" s="73" t="s">
        <v>47</v>
      </c>
      <c r="B15" s="2">
        <v>18.38</v>
      </c>
      <c r="C15" s="2">
        <v>16.07</v>
      </c>
      <c r="D15" s="26">
        <f t="shared" si="5"/>
        <v>87.431991294885748</v>
      </c>
      <c r="E15" s="2">
        <v>5.3</v>
      </c>
      <c r="F15" s="97"/>
      <c r="G15" s="7" t="s">
        <v>132</v>
      </c>
      <c r="H15" s="3" t="s">
        <v>124</v>
      </c>
      <c r="I15" s="3">
        <v>2</v>
      </c>
      <c r="J15" s="3">
        <v>1446</v>
      </c>
      <c r="K15" s="3">
        <v>900</v>
      </c>
      <c r="L15" s="8">
        <v>90.3</v>
      </c>
      <c r="M15" s="2">
        <v>77.8</v>
      </c>
      <c r="N15" s="137">
        <f t="shared" si="0"/>
        <v>86.157253599114057</v>
      </c>
      <c r="O15" s="119" t="s">
        <v>115</v>
      </c>
      <c r="P15" s="5">
        <v>72.16</v>
      </c>
      <c r="Q15" s="5">
        <v>51.58</v>
      </c>
      <c r="R15" s="137">
        <f t="shared" si="6"/>
        <v>71.480044345898008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18.149999999999999</v>
      </c>
      <c r="C16" s="2">
        <v>15.85</v>
      </c>
      <c r="D16" s="26">
        <f t="shared" si="5"/>
        <v>87.327823691460054</v>
      </c>
      <c r="E16" s="2">
        <v>5.3</v>
      </c>
      <c r="F16" s="97"/>
      <c r="G16" s="7">
        <v>0.3888888888888889</v>
      </c>
      <c r="H16" s="3" t="s">
        <v>124</v>
      </c>
      <c r="I16" s="3">
        <v>8</v>
      </c>
      <c r="J16" s="3">
        <v>1447</v>
      </c>
      <c r="K16" s="3">
        <v>2800</v>
      </c>
      <c r="L16" s="8">
        <v>91.04</v>
      </c>
      <c r="M16" s="2">
        <v>78.349999999999994</v>
      </c>
      <c r="N16" s="137">
        <f t="shared" si="0"/>
        <v>86.061072056239013</v>
      </c>
      <c r="O16" s="9" t="s">
        <v>116</v>
      </c>
      <c r="P16" s="5">
        <v>81.92</v>
      </c>
      <c r="Q16" s="5">
        <v>50.86</v>
      </c>
      <c r="R16" s="137">
        <f t="shared" si="6"/>
        <v>62.0849609375</v>
      </c>
      <c r="S16" s="9" t="s">
        <v>42</v>
      </c>
      <c r="T16" s="68">
        <v>7.1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18.91</v>
      </c>
      <c r="C17" s="2">
        <v>16.54</v>
      </c>
      <c r="D17" s="26">
        <f t="shared" si="5"/>
        <v>87.466948704389196</v>
      </c>
      <c r="E17" s="2">
        <v>5.2</v>
      </c>
      <c r="F17" s="97"/>
      <c r="G17" s="7">
        <v>0.3923611111111111</v>
      </c>
      <c r="H17" s="3" t="s">
        <v>124</v>
      </c>
      <c r="I17" s="3">
        <v>6</v>
      </c>
      <c r="J17" s="3">
        <v>1448</v>
      </c>
      <c r="K17" s="3">
        <v>1200</v>
      </c>
      <c r="L17" s="8">
        <v>90.82</v>
      </c>
      <c r="M17" s="2">
        <v>78.28</v>
      </c>
      <c r="N17" s="137">
        <f t="shared" si="0"/>
        <v>86.192468619246867</v>
      </c>
      <c r="O17" s="9" t="s">
        <v>117</v>
      </c>
      <c r="P17" s="5">
        <v>71.44</v>
      </c>
      <c r="Q17" s="5">
        <v>50.08</v>
      </c>
      <c r="R17" s="137">
        <f t="shared" si="6"/>
        <v>70.10078387458006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19.46</v>
      </c>
      <c r="C18" s="2">
        <v>17</v>
      </c>
      <c r="D18" s="26">
        <f t="shared" si="5"/>
        <v>87.358684480986639</v>
      </c>
      <c r="E18" s="2">
        <v>5.3</v>
      </c>
      <c r="F18" s="97"/>
      <c r="G18" s="7" t="s">
        <v>133</v>
      </c>
      <c r="H18" s="3" t="s">
        <v>124</v>
      </c>
      <c r="I18" s="3">
        <v>3</v>
      </c>
      <c r="J18" s="3">
        <v>1449</v>
      </c>
      <c r="K18" s="3">
        <v>900</v>
      </c>
      <c r="L18" s="8">
        <v>91.92</v>
      </c>
      <c r="M18" s="2">
        <v>78.040000000000006</v>
      </c>
      <c r="N18" s="137">
        <f t="shared" si="0"/>
        <v>84.899912967798087</v>
      </c>
      <c r="O18" s="28" t="s">
        <v>4</v>
      </c>
      <c r="P18" s="25">
        <f t="shared" ref="P18" si="7">AVERAGE(P12:P17)</f>
        <v>74.7</v>
      </c>
      <c r="Q18" s="25">
        <f t="shared" ref="Q18" si="8">AVERAGE(Q12:Q17)</f>
        <v>51.387500000000003</v>
      </c>
      <c r="R18" s="137">
        <f t="shared" ref="R18" si="9">IF(P18&gt;0,Q18/P18*100,0)</f>
        <v>68.791834002677376</v>
      </c>
      <c r="S18" s="99" t="s">
        <v>21</v>
      </c>
      <c r="T18" s="68">
        <v>7.2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18.5</v>
      </c>
      <c r="C19" s="2">
        <v>16.25</v>
      </c>
      <c r="D19" s="26">
        <f t="shared" si="5"/>
        <v>87.837837837837839</v>
      </c>
      <c r="E19" s="2">
        <v>5.2</v>
      </c>
      <c r="F19" s="97"/>
      <c r="G19" s="7" t="s">
        <v>134</v>
      </c>
      <c r="H19" s="3" t="s">
        <v>124</v>
      </c>
      <c r="I19" s="4">
        <v>4</v>
      </c>
      <c r="J19" s="4">
        <v>1450</v>
      </c>
      <c r="K19" s="4">
        <v>900</v>
      </c>
      <c r="L19" s="5">
        <v>90.76</v>
      </c>
      <c r="M19" s="2">
        <v>77.319999999999993</v>
      </c>
      <c r="N19" s="137">
        <f t="shared" si="0"/>
        <v>85.191714411635061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</v>
      </c>
      <c r="U19" s="9" t="s">
        <v>57</v>
      </c>
      <c r="V19" s="68">
        <v>6.7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18.608333333333334</v>
      </c>
      <c r="C20" s="25">
        <f>AVERAGE(C14:C19)</f>
        <v>16.238333333333333</v>
      </c>
      <c r="D20" s="26">
        <f t="shared" si="5"/>
        <v>87.263770712046579</v>
      </c>
      <c r="E20" s="25">
        <f>AVERAGE(E14:E19)</f>
        <v>5.25</v>
      </c>
      <c r="F20" s="25"/>
      <c r="G20" s="7" t="s">
        <v>134</v>
      </c>
      <c r="H20" s="3" t="s">
        <v>124</v>
      </c>
      <c r="I20" s="3">
        <v>7</v>
      </c>
      <c r="J20" s="3">
        <v>1451</v>
      </c>
      <c r="K20" s="3">
        <v>1800</v>
      </c>
      <c r="L20" s="8">
        <v>90.48</v>
      </c>
      <c r="M20" s="2">
        <v>78.2</v>
      </c>
      <c r="N20" s="137">
        <f t="shared" si="0"/>
        <v>86.427939876215746</v>
      </c>
      <c r="O20" s="156" t="s">
        <v>102</v>
      </c>
      <c r="P20" s="157"/>
      <c r="Q20" s="157"/>
      <c r="R20" s="158"/>
      <c r="S20" s="99" t="s">
        <v>22</v>
      </c>
      <c r="T20" s="68">
        <v>7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124</v>
      </c>
      <c r="I21" s="3">
        <v>8</v>
      </c>
      <c r="J21" s="3">
        <v>1452</v>
      </c>
      <c r="K21" s="3">
        <v>2800</v>
      </c>
      <c r="L21" s="8">
        <v>90.86</v>
      </c>
      <c r="M21" s="2">
        <v>77.56</v>
      </c>
      <c r="N21" s="137">
        <f t="shared" si="0"/>
        <v>85.362095531587059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12.28</v>
      </c>
      <c r="C22" s="2">
        <v>10.45</v>
      </c>
      <c r="D22" s="26">
        <f t="shared" si="5"/>
        <v>85.097719869706836</v>
      </c>
      <c r="E22" s="2">
        <v>5.5</v>
      </c>
      <c r="F22" s="97"/>
      <c r="G22" s="7" t="s">
        <v>135</v>
      </c>
      <c r="H22" s="3" t="s">
        <v>124</v>
      </c>
      <c r="I22" s="3">
        <v>6</v>
      </c>
      <c r="J22" s="3">
        <v>1453</v>
      </c>
      <c r="K22" s="3">
        <v>1200</v>
      </c>
      <c r="L22" s="8">
        <v>90.94</v>
      </c>
      <c r="M22" s="2">
        <v>78.92</v>
      </c>
      <c r="N22" s="137">
        <f t="shared" si="0"/>
        <v>86.782493952056299</v>
      </c>
      <c r="O22" s="9" t="s">
        <v>114</v>
      </c>
      <c r="P22" s="8">
        <v>74.010000000000005</v>
      </c>
      <c r="Q22" s="8">
        <v>39.4</v>
      </c>
      <c r="R22" s="137">
        <f t="shared" ref="R22:R25" si="10">IF(P22&gt;0,Q22/P22*100,0)</f>
        <v>53.236049182542899</v>
      </c>
      <c r="S22" s="9" t="s">
        <v>27</v>
      </c>
      <c r="T22" s="68">
        <v>6.9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13.59</v>
      </c>
      <c r="C23" s="2">
        <v>11.71</v>
      </c>
      <c r="D23" s="26">
        <f t="shared" si="5"/>
        <v>86.166298749080212</v>
      </c>
      <c r="E23" s="2">
        <v>5.6</v>
      </c>
      <c r="F23" s="97"/>
      <c r="G23" s="7">
        <v>0.49305555555555558</v>
      </c>
      <c r="H23" s="3" t="s">
        <v>124</v>
      </c>
      <c r="I23" s="3">
        <v>3</v>
      </c>
      <c r="J23" s="3">
        <v>1454</v>
      </c>
      <c r="K23" s="3">
        <v>900</v>
      </c>
      <c r="L23" s="8">
        <v>91.92</v>
      </c>
      <c r="M23" s="2">
        <v>78.48</v>
      </c>
      <c r="N23" s="137">
        <f t="shared" si="0"/>
        <v>85.378590078328983</v>
      </c>
      <c r="O23" s="119" t="s">
        <v>115</v>
      </c>
      <c r="P23" s="8">
        <v>74.459999999999994</v>
      </c>
      <c r="Q23" s="8">
        <v>38.26</v>
      </c>
      <c r="R23" s="137">
        <f t="shared" si="10"/>
        <v>51.383293043244691</v>
      </c>
      <c r="S23" s="9" t="s">
        <v>28</v>
      </c>
      <c r="T23" s="68">
        <v>7.2</v>
      </c>
      <c r="U23" s="9" t="s">
        <v>28</v>
      </c>
      <c r="V23" s="68">
        <v>6.8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13.57</v>
      </c>
      <c r="C24" s="2">
        <v>11.63</v>
      </c>
      <c r="D24" s="26">
        <f t="shared" si="5"/>
        <v>85.703758290346357</v>
      </c>
      <c r="E24" s="2">
        <v>5.6</v>
      </c>
      <c r="F24" s="97"/>
      <c r="G24" s="7">
        <v>0.52083333333333337</v>
      </c>
      <c r="H24" s="3" t="s">
        <v>124</v>
      </c>
      <c r="I24" s="3">
        <v>2</v>
      </c>
      <c r="J24" s="3">
        <v>1455</v>
      </c>
      <c r="K24" s="3">
        <v>900</v>
      </c>
      <c r="L24" s="8">
        <v>91.84</v>
      </c>
      <c r="M24" s="2">
        <v>76.88</v>
      </c>
      <c r="N24" s="137">
        <f t="shared" si="0"/>
        <v>83.710801393728218</v>
      </c>
      <c r="O24" s="9" t="s">
        <v>116</v>
      </c>
      <c r="P24" s="8">
        <v>72</v>
      </c>
      <c r="Q24" s="8">
        <v>38.880000000000003</v>
      </c>
      <c r="R24" s="137">
        <f>IF(P24&gt;0,Q24/P24*100,0)</f>
        <v>54</v>
      </c>
      <c r="S24" s="9" t="s">
        <v>29</v>
      </c>
      <c r="T24" s="68">
        <v>7.1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13.9</v>
      </c>
      <c r="C25" s="2">
        <v>12.01</v>
      </c>
      <c r="D25" s="26">
        <f t="shared" si="5"/>
        <v>86.402877697841717</v>
      </c>
      <c r="E25" s="2">
        <v>5.8</v>
      </c>
      <c r="F25" s="97"/>
      <c r="G25" s="7">
        <v>0.52430555555555558</v>
      </c>
      <c r="H25" s="3" t="s">
        <v>124</v>
      </c>
      <c r="I25" s="3">
        <v>7</v>
      </c>
      <c r="J25" s="3">
        <v>1456</v>
      </c>
      <c r="K25" s="3">
        <v>1800</v>
      </c>
      <c r="L25" s="8">
        <v>91.46</v>
      </c>
      <c r="M25" s="2">
        <v>79.2</v>
      </c>
      <c r="N25" s="137">
        <f t="shared" si="0"/>
        <v>86.595232888694511</v>
      </c>
      <c r="O25" s="9" t="s">
        <v>117</v>
      </c>
      <c r="P25" s="8">
        <v>72.75</v>
      </c>
      <c r="Q25" s="8">
        <v>38.6</v>
      </c>
      <c r="R25" s="137">
        <f t="shared" si="10"/>
        <v>53.058419243986258</v>
      </c>
      <c r="S25" s="9" t="s">
        <v>63</v>
      </c>
      <c r="T25" s="68">
        <v>7.3</v>
      </c>
      <c r="U25" s="9" t="s">
        <v>63</v>
      </c>
      <c r="V25" s="68">
        <v>7.1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14.4</v>
      </c>
      <c r="C26" s="2">
        <v>12.48</v>
      </c>
      <c r="D26" s="26">
        <f t="shared" si="5"/>
        <v>86.666666666666671</v>
      </c>
      <c r="E26" s="2">
        <v>5.7</v>
      </c>
      <c r="F26" s="97"/>
      <c r="G26" s="7">
        <v>0.55277777777777781</v>
      </c>
      <c r="H26" s="3" t="s">
        <v>124</v>
      </c>
      <c r="I26" s="3">
        <v>6</v>
      </c>
      <c r="J26" s="3">
        <v>1457</v>
      </c>
      <c r="K26" s="3">
        <v>1100</v>
      </c>
      <c r="L26" s="8">
        <v>91</v>
      </c>
      <c r="M26" s="2">
        <v>77.48</v>
      </c>
      <c r="N26" s="137">
        <f t="shared" si="0"/>
        <v>85.142857142857139</v>
      </c>
      <c r="O26" s="28" t="s">
        <v>4</v>
      </c>
      <c r="P26" s="25">
        <f t="shared" ref="P26" si="11">AVERAGE(P20:P25)</f>
        <v>73.305000000000007</v>
      </c>
      <c r="Q26" s="25">
        <f t="shared" ref="Q26" si="12">AVERAGE(Q20:Q25)</f>
        <v>38.784999999999997</v>
      </c>
      <c r="R26" s="137">
        <f>IF(P26&gt;0,Q26/P26*100,0)</f>
        <v>52.909078507605201</v>
      </c>
      <c r="S26" s="9" t="s">
        <v>31</v>
      </c>
      <c r="T26" s="68">
        <v>8.1</v>
      </c>
      <c r="U26" s="9" t="s">
        <v>31</v>
      </c>
      <c r="V26" s="68">
        <v>7.1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14.19</v>
      </c>
      <c r="C27" s="2">
        <v>12.17</v>
      </c>
      <c r="D27" s="26">
        <f t="shared" si="5"/>
        <v>85.764622973925299</v>
      </c>
      <c r="E27" s="2">
        <v>5.3</v>
      </c>
      <c r="F27" s="97"/>
      <c r="G27" s="7">
        <v>0.96875</v>
      </c>
      <c r="H27" s="3" t="s">
        <v>124</v>
      </c>
      <c r="I27" s="3">
        <v>4</v>
      </c>
      <c r="J27" s="3">
        <v>1458</v>
      </c>
      <c r="K27" s="3">
        <v>900</v>
      </c>
      <c r="L27" s="2">
        <v>91.34</v>
      </c>
      <c r="M27" s="2">
        <v>77.92</v>
      </c>
      <c r="N27" s="137">
        <f t="shared" si="0"/>
        <v>85.307641777972407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7.4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13.654999999999999</v>
      </c>
      <c r="C28" s="25">
        <f>AVERAGE(C22:C27)</f>
        <v>11.741666666666667</v>
      </c>
      <c r="D28" s="26">
        <f t="shared" si="5"/>
        <v>85.988038569510564</v>
      </c>
      <c r="E28" s="25">
        <f>AVERAGE(E22:E27)</f>
        <v>5.583333333333333</v>
      </c>
      <c r="F28" s="25"/>
      <c r="G28" s="7">
        <v>0.56944444444444442</v>
      </c>
      <c r="H28" s="3" t="s">
        <v>124</v>
      </c>
      <c r="I28" s="3">
        <v>1</v>
      </c>
      <c r="J28" s="3">
        <v>1459</v>
      </c>
      <c r="K28" s="3">
        <v>600</v>
      </c>
      <c r="L28" s="8"/>
      <c r="M28" s="2"/>
      <c r="N28" s="137">
        <f t="shared" si="0"/>
        <v>0</v>
      </c>
      <c r="O28" s="160" t="s">
        <v>67</v>
      </c>
      <c r="P28" s="161"/>
      <c r="Q28" s="161"/>
      <c r="R28" s="162"/>
      <c r="S28" s="9" t="s">
        <v>33</v>
      </c>
      <c r="T28" s="68">
        <v>6.9</v>
      </c>
      <c r="U28" s="9" t="s">
        <v>33</v>
      </c>
      <c r="V28" s="68">
        <v>7</v>
      </c>
      <c r="W28" s="9" t="s">
        <v>33</v>
      </c>
      <c r="X28" s="68">
        <v>6.7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0.56944444444444442</v>
      </c>
      <c r="H29" s="3" t="s">
        <v>124</v>
      </c>
      <c r="I29" s="3">
        <v>2</v>
      </c>
      <c r="J29" s="3">
        <v>1460</v>
      </c>
      <c r="K29" s="75">
        <v>900</v>
      </c>
      <c r="L29" s="76">
        <v>92.98</v>
      </c>
      <c r="M29" s="2">
        <v>79.400000000000006</v>
      </c>
      <c r="N29" s="137">
        <f t="shared" si="0"/>
        <v>85.394708539470855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</v>
      </c>
      <c r="U29" s="9" t="s">
        <v>34</v>
      </c>
      <c r="V29" s="68">
        <v>6.9</v>
      </c>
      <c r="W29" s="9" t="s">
        <v>34</v>
      </c>
      <c r="X29" s="68">
        <v>6.6</v>
      </c>
      <c r="Y29" s="47"/>
    </row>
    <row r="30" spans="1:25" ht="15.6">
      <c r="A30" s="73" t="s">
        <v>46</v>
      </c>
      <c r="B30" s="2">
        <v>2.4</v>
      </c>
      <c r="C30" s="2">
        <v>1.92</v>
      </c>
      <c r="D30" s="26">
        <f t="shared" si="5"/>
        <v>80</v>
      </c>
      <c r="E30" s="2">
        <v>6.7</v>
      </c>
      <c r="F30" s="97"/>
      <c r="G30" s="7">
        <v>0.59722222222222221</v>
      </c>
      <c r="H30" s="3" t="s">
        <v>124</v>
      </c>
      <c r="I30" s="3">
        <v>2</v>
      </c>
      <c r="J30" s="3">
        <v>1461</v>
      </c>
      <c r="K30" s="3">
        <v>900</v>
      </c>
      <c r="L30" s="2">
        <v>91.5</v>
      </c>
      <c r="M30" s="2">
        <v>77.599999999999994</v>
      </c>
      <c r="N30" s="137">
        <f t="shared" si="0"/>
        <v>84.808743169398909</v>
      </c>
      <c r="O30" s="54" t="s">
        <v>14</v>
      </c>
      <c r="P30" s="2">
        <v>84.72</v>
      </c>
      <c r="Q30" s="2">
        <v>32.520000000000003</v>
      </c>
      <c r="R30" s="137">
        <f t="shared" ref="R30:R35" si="13">IF(P30&gt;0,Q30/P30*100,0)</f>
        <v>38.385269121813039</v>
      </c>
      <c r="S30" s="28" t="s">
        <v>4</v>
      </c>
      <c r="T30" s="25">
        <f>AVERAGE(T6:T29)</f>
        <v>7.1624999999999988</v>
      </c>
      <c r="U30" s="28" t="s">
        <v>4</v>
      </c>
      <c r="V30" s="25">
        <f>AVERAGE(V6:V29)</f>
        <v>6.9708333333333323</v>
      </c>
      <c r="W30" s="28" t="s">
        <v>4</v>
      </c>
      <c r="X30" s="25">
        <f>AVERAGE(X6:X29)</f>
        <v>6.4124999999999988</v>
      </c>
      <c r="Y30" s="47"/>
    </row>
    <row r="31" spans="1:25" ht="13.8">
      <c r="A31" s="73" t="s">
        <v>47</v>
      </c>
      <c r="B31" s="2">
        <v>2.36</v>
      </c>
      <c r="C31" s="2">
        <v>1.94</v>
      </c>
      <c r="D31" s="26">
        <f t="shared" si="5"/>
        <v>82.203389830508485</v>
      </c>
      <c r="E31" s="2">
        <v>6.5</v>
      </c>
      <c r="F31" s="97"/>
      <c r="G31" s="7">
        <v>0.61458333333333337</v>
      </c>
      <c r="H31" s="3" t="s">
        <v>124</v>
      </c>
      <c r="I31" s="3">
        <v>6</v>
      </c>
      <c r="J31" s="3">
        <v>1462</v>
      </c>
      <c r="K31" s="3">
        <v>1100</v>
      </c>
      <c r="L31" s="8">
        <v>91.02</v>
      </c>
      <c r="M31" s="2">
        <v>78.36</v>
      </c>
      <c r="N31" s="137">
        <f t="shared" si="0"/>
        <v>86.090969017798287</v>
      </c>
      <c r="O31" s="54" t="s">
        <v>15</v>
      </c>
      <c r="P31" s="2">
        <v>83.82</v>
      </c>
      <c r="Q31" s="2">
        <v>32.64</v>
      </c>
      <c r="R31" s="137">
        <f t="shared" si="13"/>
        <v>38.94058697208304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1.88</v>
      </c>
      <c r="C32" s="2">
        <v>1.49</v>
      </c>
      <c r="D32" s="26">
        <f t="shared" si="5"/>
        <v>79.255319148936181</v>
      </c>
      <c r="E32" s="2">
        <v>6.7</v>
      </c>
      <c r="F32" s="97"/>
      <c r="G32" s="7">
        <v>0.63888888888888895</v>
      </c>
      <c r="H32" s="3" t="s">
        <v>124</v>
      </c>
      <c r="I32" s="3">
        <v>4</v>
      </c>
      <c r="J32" s="3">
        <v>1463</v>
      </c>
      <c r="K32" s="75">
        <v>900</v>
      </c>
      <c r="L32" s="76">
        <v>92.4</v>
      </c>
      <c r="M32" s="2">
        <v>78.08</v>
      </c>
      <c r="N32" s="137">
        <f t="shared" si="0"/>
        <v>84.50216450216449</v>
      </c>
      <c r="O32" s="54" t="s">
        <v>62</v>
      </c>
      <c r="P32" s="2">
        <v>83.66</v>
      </c>
      <c r="Q32" s="2">
        <v>32</v>
      </c>
      <c r="R32" s="137">
        <f t="shared" si="13"/>
        <v>38.250059765718383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</v>
      </c>
      <c r="C33" s="2">
        <v>1.65</v>
      </c>
      <c r="D33" s="26">
        <f t="shared" si="5"/>
        <v>78.571428571428555</v>
      </c>
      <c r="E33" s="2">
        <v>6.5</v>
      </c>
      <c r="F33" s="97"/>
      <c r="G33" s="7">
        <v>0.65625</v>
      </c>
      <c r="H33" s="22" t="s">
        <v>124</v>
      </c>
      <c r="I33" s="22">
        <v>3</v>
      </c>
      <c r="J33" s="22">
        <v>1464</v>
      </c>
      <c r="K33" s="22">
        <v>900</v>
      </c>
      <c r="L33" s="23">
        <v>92.42</v>
      </c>
      <c r="M33" s="2">
        <v>79.44</v>
      </c>
      <c r="N33" s="137">
        <f t="shared" si="0"/>
        <v>85.955420904566111</v>
      </c>
      <c r="O33" s="72" t="s">
        <v>13</v>
      </c>
      <c r="P33" s="2">
        <v>85</v>
      </c>
      <c r="Q33" s="2">
        <v>32.200000000000003</v>
      </c>
      <c r="R33" s="137">
        <f t="shared" si="13"/>
        <v>37.882352941176471</v>
      </c>
      <c r="S33" s="9" t="s">
        <v>24</v>
      </c>
      <c r="T33" s="68">
        <v>9.1</v>
      </c>
      <c r="U33" s="9" t="s">
        <v>24</v>
      </c>
      <c r="V33" s="68">
        <v>8.3000000000000007</v>
      </c>
      <c r="W33" s="12" t="s">
        <v>24</v>
      </c>
      <c r="X33" s="81">
        <v>7.7</v>
      </c>
      <c r="Y33" s="47"/>
    </row>
    <row r="34" spans="1:25" ht="13.8">
      <c r="A34" s="73" t="s">
        <v>50</v>
      </c>
      <c r="B34" s="2">
        <v>2.2799999999999998</v>
      </c>
      <c r="C34" s="2">
        <v>1.8</v>
      </c>
      <c r="D34" s="26">
        <f t="shared" si="5"/>
        <v>78.947368421052644</v>
      </c>
      <c r="E34" s="2">
        <v>6.5</v>
      </c>
      <c r="F34" s="97"/>
      <c r="G34" s="7">
        <v>0.65277777777777779</v>
      </c>
      <c r="H34" s="22" t="s">
        <v>124</v>
      </c>
      <c r="I34" s="22">
        <v>1</v>
      </c>
      <c r="J34" s="22">
        <v>1465</v>
      </c>
      <c r="K34" s="22">
        <v>600</v>
      </c>
      <c r="L34" s="23"/>
      <c r="M34" s="2"/>
      <c r="N34" s="137">
        <f t="shared" si="0"/>
        <v>0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8.1</v>
      </c>
      <c r="U34" s="9" t="s">
        <v>25</v>
      </c>
      <c r="V34" s="68">
        <v>7.7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2.2000000000000002</v>
      </c>
      <c r="C35" s="2">
        <v>1.72</v>
      </c>
      <c r="D35" s="26">
        <f t="shared" si="5"/>
        <v>78.181818181818173</v>
      </c>
      <c r="E35" s="2">
        <v>6.5</v>
      </c>
      <c r="F35" s="97"/>
      <c r="G35" s="7">
        <v>0.65625</v>
      </c>
      <c r="H35" s="22" t="s">
        <v>124</v>
      </c>
      <c r="I35" s="22">
        <v>8</v>
      </c>
      <c r="J35" s="22">
        <v>1466</v>
      </c>
      <c r="K35" s="22">
        <v>2800</v>
      </c>
      <c r="L35" s="23">
        <v>92.7</v>
      </c>
      <c r="M35" s="2">
        <v>78.72</v>
      </c>
      <c r="N35" s="137">
        <f t="shared" si="0"/>
        <v>84.919093851132686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8.1999999999999993</v>
      </c>
      <c r="U35" s="9" t="s">
        <v>26</v>
      </c>
      <c r="V35" s="68">
        <v>8.5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2.2033333333333331</v>
      </c>
      <c r="C36" s="25">
        <f>AVERAGE(C30:C35)</f>
        <v>1.7533333333333336</v>
      </c>
      <c r="D36" s="26">
        <f t="shared" si="5"/>
        <v>79.576399394856296</v>
      </c>
      <c r="E36" s="25">
        <f>AVERAGE(E30:E35)</f>
        <v>6.5666666666666664</v>
      </c>
      <c r="F36" s="27"/>
      <c r="G36" s="7">
        <v>0.67708333333333337</v>
      </c>
      <c r="H36" s="22" t="s">
        <v>124</v>
      </c>
      <c r="I36" s="22">
        <v>2</v>
      </c>
      <c r="J36" s="22">
        <v>1467</v>
      </c>
      <c r="K36" s="22">
        <v>900</v>
      </c>
      <c r="L36" s="23">
        <v>91.54</v>
      </c>
      <c r="M36" s="2">
        <v>78.92</v>
      </c>
      <c r="N36" s="137">
        <f t="shared" si="0"/>
        <v>86.213677081057455</v>
      </c>
      <c r="O36" s="28" t="s">
        <v>4</v>
      </c>
      <c r="P36" s="25">
        <f t="shared" ref="P36" si="14">AVERAGE(P30:P35)</f>
        <v>84.3</v>
      </c>
      <c r="Q36" s="25">
        <f t="shared" ref="Q36" si="15">AVERAGE(Q30:Q35)</f>
        <v>32.340000000000003</v>
      </c>
      <c r="R36" s="137">
        <f>IF(P36&gt;0,Q36/P36*100,0)</f>
        <v>38.362989323843422</v>
      </c>
      <c r="S36" s="9" t="s">
        <v>39</v>
      </c>
      <c r="T36" s="68">
        <v>8.6</v>
      </c>
      <c r="U36" s="9" t="s">
        <v>39</v>
      </c>
      <c r="V36" s="68">
        <v>8.3000000000000007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0.69097222222222221</v>
      </c>
      <c r="H37" s="22" t="s">
        <v>124</v>
      </c>
      <c r="I37" s="22">
        <v>6</v>
      </c>
      <c r="J37" s="22">
        <v>1468</v>
      </c>
      <c r="K37" s="22">
        <v>1100</v>
      </c>
      <c r="L37" s="23">
        <v>91.2</v>
      </c>
      <c r="M37" s="2">
        <v>79.760000000000005</v>
      </c>
      <c r="N37" s="137">
        <f t="shared" si="0"/>
        <v>87.456140350877192</v>
      </c>
      <c r="O37" s="54"/>
      <c r="P37" s="9"/>
      <c r="Q37" s="9"/>
      <c r="R37" s="9"/>
      <c r="S37" s="9" t="s">
        <v>40</v>
      </c>
      <c r="T37" s="68">
        <v>8.9</v>
      </c>
      <c r="U37" s="9" t="s">
        <v>40</v>
      </c>
      <c r="V37" s="68">
        <v>8.1999999999999993</v>
      </c>
      <c r="W37" s="12" t="s">
        <v>40</v>
      </c>
      <c r="X37" s="81">
        <v>7.7</v>
      </c>
      <c r="Y37" s="47"/>
    </row>
    <row r="38" spans="1:25" ht="13.8">
      <c r="A38" s="73" t="s">
        <v>46</v>
      </c>
      <c r="B38" s="2">
        <v>4.5199999999999996</v>
      </c>
      <c r="C38" s="2">
        <v>3.64</v>
      </c>
      <c r="D38" s="26">
        <f t="shared" si="5"/>
        <v>80.530973451327441</v>
      </c>
      <c r="E38" s="2">
        <v>6.4</v>
      </c>
      <c r="F38" s="97"/>
      <c r="G38" s="7">
        <v>0.71527777777777779</v>
      </c>
      <c r="H38" s="22" t="s">
        <v>124</v>
      </c>
      <c r="I38" s="22">
        <v>1</v>
      </c>
      <c r="J38" s="22">
        <v>1469</v>
      </c>
      <c r="K38" s="22">
        <v>600</v>
      </c>
      <c r="L38" s="23"/>
      <c r="M38" s="2"/>
      <c r="N38" s="137">
        <f t="shared" si="0"/>
        <v>0</v>
      </c>
      <c r="O38" s="175" t="s">
        <v>58</v>
      </c>
      <c r="P38" s="176"/>
      <c r="Q38" s="176"/>
      <c r="R38" s="177"/>
      <c r="S38" s="9" t="s">
        <v>41</v>
      </c>
      <c r="T38" s="68">
        <v>8.9</v>
      </c>
      <c r="U38" s="9" t="s">
        <v>41</v>
      </c>
      <c r="V38" s="68">
        <v>8.3000000000000007</v>
      </c>
      <c r="W38" s="12" t="s">
        <v>41</v>
      </c>
      <c r="X38" s="81">
        <v>7.6</v>
      </c>
      <c r="Y38" s="47"/>
    </row>
    <row r="39" spans="1:25" ht="13.8">
      <c r="A39" s="73" t="s">
        <v>47</v>
      </c>
      <c r="B39" s="2">
        <v>4.71</v>
      </c>
      <c r="C39" s="2">
        <v>3.78</v>
      </c>
      <c r="D39" s="26">
        <f t="shared" si="5"/>
        <v>80.254777070063682</v>
      </c>
      <c r="E39" s="2">
        <v>6.3</v>
      </c>
      <c r="F39" s="97"/>
      <c r="G39" s="7">
        <v>0.71875</v>
      </c>
      <c r="H39" s="22" t="s">
        <v>124</v>
      </c>
      <c r="I39" s="22">
        <v>4</v>
      </c>
      <c r="J39" s="22">
        <v>1670</v>
      </c>
      <c r="K39" s="22">
        <v>900</v>
      </c>
      <c r="L39" s="23">
        <v>91.32</v>
      </c>
      <c r="M39" s="2">
        <v>78.040000000000006</v>
      </c>
      <c r="N39" s="137">
        <f t="shared" si="0"/>
        <v>85.457731055628571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8.8000000000000007</v>
      </c>
      <c r="U39" s="9" t="s">
        <v>18</v>
      </c>
      <c r="V39" s="68">
        <v>8.1999999999999993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3.04</v>
      </c>
      <c r="C40" s="2">
        <v>2.38</v>
      </c>
      <c r="D40" s="26">
        <f t="shared" si="5"/>
        <v>78.28947368421052</v>
      </c>
      <c r="E40" s="2">
        <v>6.5</v>
      </c>
      <c r="F40" s="97"/>
      <c r="G40" s="7">
        <v>0.73958333333333337</v>
      </c>
      <c r="H40" s="22" t="s">
        <v>124</v>
      </c>
      <c r="I40" s="22">
        <v>8</v>
      </c>
      <c r="J40" s="22">
        <v>1471</v>
      </c>
      <c r="K40" s="22">
        <v>2800</v>
      </c>
      <c r="L40" s="23">
        <v>91.98</v>
      </c>
      <c r="M40" s="2">
        <v>78.08</v>
      </c>
      <c r="N40" s="137">
        <f t="shared" si="0"/>
        <v>84.888019134594472</v>
      </c>
      <c r="O40" s="9" t="s">
        <v>114</v>
      </c>
      <c r="P40" s="8">
        <v>92.76</v>
      </c>
      <c r="Q40" s="8">
        <v>85.36</v>
      </c>
      <c r="R40" s="137">
        <f t="shared" ref="R40:R43" si="16">IF(P40&gt;0,Q40/P40*100,0)</f>
        <v>92.022423458387223</v>
      </c>
      <c r="S40" s="9" t="s">
        <v>30</v>
      </c>
      <c r="T40" s="68">
        <v>8.6999999999999993</v>
      </c>
      <c r="U40" s="9" t="s">
        <v>30</v>
      </c>
      <c r="V40" s="68">
        <v>8.1</v>
      </c>
      <c r="W40" s="12" t="s">
        <v>30</v>
      </c>
      <c r="X40" s="81">
        <v>7.5</v>
      </c>
      <c r="Y40" s="47"/>
    </row>
    <row r="41" spans="1:25" ht="13.8">
      <c r="A41" s="73" t="s">
        <v>49</v>
      </c>
      <c r="B41" s="2">
        <v>2.11</v>
      </c>
      <c r="C41" s="2">
        <v>1.63</v>
      </c>
      <c r="D41" s="26">
        <f t="shared" si="5"/>
        <v>77.251184834123222</v>
      </c>
      <c r="E41" s="2">
        <v>6.6</v>
      </c>
      <c r="F41" s="97"/>
      <c r="G41" s="7">
        <v>0.74652777777777779</v>
      </c>
      <c r="H41" s="22" t="s">
        <v>124</v>
      </c>
      <c r="I41" s="22">
        <v>2</v>
      </c>
      <c r="J41" s="22">
        <v>1472</v>
      </c>
      <c r="K41" s="22">
        <v>900</v>
      </c>
      <c r="L41" s="23">
        <v>91.72</v>
      </c>
      <c r="M41" s="2">
        <v>78.959999999999994</v>
      </c>
      <c r="N41" s="137">
        <f t="shared" si="0"/>
        <v>86.088094199738336</v>
      </c>
      <c r="O41" s="119" t="s">
        <v>115</v>
      </c>
      <c r="P41" s="8">
        <v>92</v>
      </c>
      <c r="Q41" s="8">
        <v>84.6</v>
      </c>
      <c r="R41" s="137">
        <f t="shared" si="16"/>
        <v>91.956521739130423</v>
      </c>
      <c r="S41" s="9" t="s">
        <v>56</v>
      </c>
      <c r="T41" s="68">
        <v>8.9</v>
      </c>
      <c r="U41" s="9" t="s">
        <v>56</v>
      </c>
      <c r="V41" s="68">
        <v>8.1999999999999993</v>
      </c>
      <c r="W41" s="12" t="s">
        <v>56</v>
      </c>
      <c r="X41" s="81">
        <v>7.5</v>
      </c>
      <c r="Y41" s="47"/>
    </row>
    <row r="42" spans="1:25" ht="13.8">
      <c r="A42" s="73" t="s">
        <v>50</v>
      </c>
      <c r="B42" s="2">
        <v>2.8</v>
      </c>
      <c r="C42" s="2">
        <v>2.09</v>
      </c>
      <c r="D42" s="26">
        <f t="shared" si="5"/>
        <v>74.642857142857139</v>
      </c>
      <c r="E42" s="2">
        <v>6.6</v>
      </c>
      <c r="F42" s="97"/>
      <c r="G42" s="7">
        <v>0.74652777777777779</v>
      </c>
      <c r="H42" s="22" t="s">
        <v>124</v>
      </c>
      <c r="I42" s="22">
        <v>3</v>
      </c>
      <c r="J42" s="22">
        <v>1473</v>
      </c>
      <c r="K42" s="22">
        <v>900</v>
      </c>
      <c r="L42" s="23">
        <v>92.04</v>
      </c>
      <c r="M42" s="2">
        <v>78.599999999999994</v>
      </c>
      <c r="N42" s="137">
        <f t="shared" si="0"/>
        <v>85.397653194263356</v>
      </c>
      <c r="O42" s="9" t="s">
        <v>116</v>
      </c>
      <c r="P42" s="8">
        <v>93</v>
      </c>
      <c r="Q42" s="8">
        <v>87.24</v>
      </c>
      <c r="R42" s="137">
        <f t="shared" si="16"/>
        <v>93.806451612903217</v>
      </c>
      <c r="S42" s="9" t="s">
        <v>19</v>
      </c>
      <c r="T42" s="68">
        <v>9.1</v>
      </c>
      <c r="U42" s="9" t="s">
        <v>19</v>
      </c>
      <c r="V42" s="68">
        <v>8.5</v>
      </c>
      <c r="W42" s="12" t="s">
        <v>19</v>
      </c>
      <c r="X42" s="81">
        <v>7.5</v>
      </c>
      <c r="Y42" s="47"/>
    </row>
    <row r="43" spans="1:25" ht="13.8">
      <c r="A43" s="73" t="s">
        <v>51</v>
      </c>
      <c r="B43" s="2">
        <v>3.8</v>
      </c>
      <c r="C43" s="2">
        <v>3.05</v>
      </c>
      <c r="D43" s="26">
        <f t="shared" si="5"/>
        <v>80.263157894736835</v>
      </c>
      <c r="E43" s="2">
        <v>6.3</v>
      </c>
      <c r="F43" s="97"/>
      <c r="G43" s="7">
        <v>0.76736111111111116</v>
      </c>
      <c r="H43" s="22" t="s">
        <v>124</v>
      </c>
      <c r="I43" s="22">
        <v>6</v>
      </c>
      <c r="J43" s="22">
        <v>1474</v>
      </c>
      <c r="K43" s="22">
        <v>1100</v>
      </c>
      <c r="L43" s="23">
        <v>91.22</v>
      </c>
      <c r="M43" s="2">
        <v>77.45</v>
      </c>
      <c r="N43" s="137">
        <f t="shared" si="0"/>
        <v>84.904626178469627</v>
      </c>
      <c r="O43" s="9" t="s">
        <v>117</v>
      </c>
      <c r="P43" s="8">
        <v>93.14</v>
      </c>
      <c r="Q43" s="8">
        <v>86.32</v>
      </c>
      <c r="R43" s="137">
        <f t="shared" si="16"/>
        <v>92.677689499677896</v>
      </c>
      <c r="S43" s="9" t="s">
        <v>42</v>
      </c>
      <c r="T43" s="68">
        <v>8.9</v>
      </c>
      <c r="U43" s="9" t="s">
        <v>42</v>
      </c>
      <c r="V43" s="68">
        <v>8.3000000000000007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3.4966666666666666</v>
      </c>
      <c r="C44" s="25">
        <f>AVERAGE(C38:C43)</f>
        <v>2.7616666666666667</v>
      </c>
      <c r="D44" s="26">
        <f t="shared" si="5"/>
        <v>78.979980934223065</v>
      </c>
      <c r="E44" s="25">
        <f>AVERAGE(E38:E43)</f>
        <v>6.4499999999999993</v>
      </c>
      <c r="F44" s="27"/>
      <c r="G44" s="7">
        <v>0.79861111111111116</v>
      </c>
      <c r="H44" s="22" t="s">
        <v>124</v>
      </c>
      <c r="I44" s="22">
        <v>1</v>
      </c>
      <c r="J44" s="22">
        <v>1475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92.724999999999994</v>
      </c>
      <c r="Q44" s="25">
        <f t="shared" ref="Q44" si="18">AVERAGE(Q38:Q43)</f>
        <v>85.88</v>
      </c>
      <c r="R44" s="137">
        <f t="shared" ref="R44" si="19">IF(P44&gt;0,Q44/P44*100,0)</f>
        <v>92.61795632245888</v>
      </c>
      <c r="S44" s="9" t="s">
        <v>20</v>
      </c>
      <c r="T44" s="68">
        <v>9.1999999999999993</v>
      </c>
      <c r="U44" s="9" t="s">
        <v>20</v>
      </c>
      <c r="V44" s="68">
        <v>8.4</v>
      </c>
      <c r="W44" s="12" t="s">
        <v>20</v>
      </c>
      <c r="X44" s="81">
        <v>7.5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0.80555555555555547</v>
      </c>
      <c r="H45" s="22" t="s">
        <v>124</v>
      </c>
      <c r="I45" s="22">
        <v>2</v>
      </c>
      <c r="J45" s="22">
        <v>1476</v>
      </c>
      <c r="K45" s="22">
        <v>900</v>
      </c>
      <c r="L45" s="23">
        <v>91.14</v>
      </c>
      <c r="M45" s="2">
        <v>78.040000000000006</v>
      </c>
      <c r="N45" s="137">
        <f t="shared" si="0"/>
        <v>85.62650866798333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8.3000000000000007</v>
      </c>
      <c r="W45" s="9" t="s">
        <v>21</v>
      </c>
      <c r="X45" s="81">
        <v>7.5</v>
      </c>
      <c r="Y45" s="47"/>
    </row>
    <row r="46" spans="1:25" ht="13.8">
      <c r="A46" s="73" t="s">
        <v>46</v>
      </c>
      <c r="B46" s="2">
        <v>11.91</v>
      </c>
      <c r="C46" s="2">
        <v>10.35</v>
      </c>
      <c r="D46" s="26">
        <f t="shared" si="5"/>
        <v>86.901763224181366</v>
      </c>
      <c r="E46" s="2">
        <v>6.8</v>
      </c>
      <c r="F46" s="97"/>
      <c r="G46" s="7">
        <v>0.89236111111111116</v>
      </c>
      <c r="H46" s="22" t="s">
        <v>124</v>
      </c>
      <c r="I46" s="22">
        <v>4</v>
      </c>
      <c r="J46" s="22">
        <v>1477</v>
      </c>
      <c r="K46" s="22">
        <v>900</v>
      </c>
      <c r="L46" s="23">
        <v>91.48</v>
      </c>
      <c r="M46" s="2">
        <v>78</v>
      </c>
      <c r="N46" s="137">
        <f t="shared" si="0"/>
        <v>85.264538696982939</v>
      </c>
      <c r="O46" s="163" t="s">
        <v>70</v>
      </c>
      <c r="P46" s="164"/>
      <c r="Q46" s="164"/>
      <c r="R46" s="165"/>
      <c r="S46" s="9" t="s">
        <v>57</v>
      </c>
      <c r="T46" s="68">
        <v>9.3000000000000007</v>
      </c>
      <c r="U46" s="9" t="s">
        <v>57</v>
      </c>
      <c r="V46" s="68">
        <v>8.5</v>
      </c>
      <c r="W46" s="9" t="s">
        <v>57</v>
      </c>
      <c r="X46" s="81">
        <v>7.5</v>
      </c>
      <c r="Y46" s="47"/>
    </row>
    <row r="47" spans="1:25" ht="13.8">
      <c r="A47" s="73" t="s">
        <v>47</v>
      </c>
      <c r="B47" s="2">
        <v>13.65</v>
      </c>
      <c r="C47" s="2">
        <v>12</v>
      </c>
      <c r="D47" s="26">
        <f t="shared" si="5"/>
        <v>87.912087912087912</v>
      </c>
      <c r="E47" s="2">
        <v>6.8</v>
      </c>
      <c r="F47" s="97"/>
      <c r="G47" s="7">
        <v>0.83680555555555547</v>
      </c>
      <c r="H47" s="22" t="s">
        <v>124</v>
      </c>
      <c r="I47" s="22">
        <v>8</v>
      </c>
      <c r="J47" s="22">
        <v>1478</v>
      </c>
      <c r="K47" s="22">
        <v>2800</v>
      </c>
      <c r="L47" s="23">
        <v>91.72</v>
      </c>
      <c r="M47" s="2">
        <v>78.239999999999995</v>
      </c>
      <c r="N47" s="137">
        <f t="shared" si="0"/>
        <v>85.303096380287826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8.3000000000000007</v>
      </c>
      <c r="W47" s="9" t="s">
        <v>22</v>
      </c>
      <c r="X47" s="81">
        <v>7.6</v>
      </c>
      <c r="Y47" s="47"/>
    </row>
    <row r="48" spans="1:25" ht="13.8">
      <c r="A48" s="73" t="s">
        <v>48</v>
      </c>
      <c r="B48" s="2">
        <v>13.34</v>
      </c>
      <c r="C48" s="2">
        <v>11.87</v>
      </c>
      <c r="D48" s="26">
        <f t="shared" si="5"/>
        <v>88.980509745127435</v>
      </c>
      <c r="E48" s="2">
        <v>6.9</v>
      </c>
      <c r="F48" s="97"/>
      <c r="G48" s="7">
        <v>0.84027777777777779</v>
      </c>
      <c r="H48" s="22" t="s">
        <v>124</v>
      </c>
      <c r="I48" s="22">
        <v>3</v>
      </c>
      <c r="J48" s="22">
        <v>1479</v>
      </c>
      <c r="K48" s="22">
        <v>900</v>
      </c>
      <c r="L48" s="23">
        <v>91.76</v>
      </c>
      <c r="M48" s="2">
        <v>78.28</v>
      </c>
      <c r="N48" s="137">
        <f t="shared" si="0"/>
        <v>85.309503051438526</v>
      </c>
      <c r="O48" s="9" t="s">
        <v>114</v>
      </c>
      <c r="P48" s="8">
        <v>91.46</v>
      </c>
      <c r="Q48" s="8">
        <v>79</v>
      </c>
      <c r="R48" s="137">
        <f t="shared" ref="R48:R51" si="20">IF(P48&gt;0,Q48/P48*100,0)</f>
        <v>86.376558058167504</v>
      </c>
      <c r="S48" s="99" t="s">
        <v>23</v>
      </c>
      <c r="T48" s="68">
        <v>9.3000000000000007</v>
      </c>
      <c r="U48" s="9" t="s">
        <v>23</v>
      </c>
      <c r="V48" s="68">
        <v>8.4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13.64</v>
      </c>
      <c r="C49" s="2">
        <v>12</v>
      </c>
      <c r="D49" s="26">
        <f t="shared" si="5"/>
        <v>87.976539589442808</v>
      </c>
      <c r="E49" s="2">
        <v>6.7</v>
      </c>
      <c r="F49" s="97"/>
      <c r="G49" s="7">
        <v>0.84027777777777779</v>
      </c>
      <c r="H49" s="22" t="s">
        <v>124</v>
      </c>
      <c r="I49" s="22">
        <v>6</v>
      </c>
      <c r="J49" s="22">
        <v>1480</v>
      </c>
      <c r="K49" s="85">
        <v>1100</v>
      </c>
      <c r="L49" s="86">
        <v>91.08</v>
      </c>
      <c r="M49" s="2">
        <v>77.92</v>
      </c>
      <c r="N49" s="137">
        <f t="shared" si="0"/>
        <v>85.55116381203338</v>
      </c>
      <c r="O49" s="119" t="s">
        <v>115</v>
      </c>
      <c r="P49" s="8">
        <v>91</v>
      </c>
      <c r="Q49" s="8">
        <v>78.84</v>
      </c>
      <c r="R49" s="137">
        <f t="shared" si="20"/>
        <v>86.637362637362642</v>
      </c>
      <c r="S49" s="99" t="s">
        <v>27</v>
      </c>
      <c r="T49" s="68">
        <v>9.1</v>
      </c>
      <c r="U49" s="9" t="s">
        <v>27</v>
      </c>
      <c r="V49" s="68">
        <v>8.3000000000000007</v>
      </c>
      <c r="W49" s="9" t="s">
        <v>27</v>
      </c>
      <c r="X49" s="81">
        <v>7.6</v>
      </c>
      <c r="Y49" s="47"/>
    </row>
    <row r="50" spans="1:25" ht="13.8">
      <c r="A50" s="73" t="s">
        <v>50</v>
      </c>
      <c r="B50" s="2">
        <v>14</v>
      </c>
      <c r="C50" s="2">
        <v>12.34</v>
      </c>
      <c r="D50" s="26">
        <f t="shared" si="5"/>
        <v>88.142857142857139</v>
      </c>
      <c r="E50" s="2">
        <v>6.8</v>
      </c>
      <c r="F50" s="97"/>
      <c r="G50" s="7">
        <v>0.86805555555555547</v>
      </c>
      <c r="H50" s="87" t="s">
        <v>124</v>
      </c>
      <c r="I50" s="87">
        <v>1</v>
      </c>
      <c r="J50" s="87">
        <v>1481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92.92</v>
      </c>
      <c r="Q50" s="8">
        <v>81.72</v>
      </c>
      <c r="R50" s="137">
        <f t="shared" si="20"/>
        <v>87.946620749031425</v>
      </c>
      <c r="S50" s="9" t="s">
        <v>28</v>
      </c>
      <c r="T50" s="68">
        <v>9.1</v>
      </c>
      <c r="U50" s="9" t="s">
        <v>28</v>
      </c>
      <c r="V50" s="68">
        <v>8.5</v>
      </c>
      <c r="W50" s="9" t="s">
        <v>28</v>
      </c>
      <c r="X50" s="81">
        <v>7.5</v>
      </c>
      <c r="Y50" s="47"/>
    </row>
    <row r="51" spans="1:25" ht="13.8">
      <c r="A51" s="73" t="s">
        <v>51</v>
      </c>
      <c r="B51" s="2">
        <v>13.43</v>
      </c>
      <c r="C51" s="2">
        <v>11.79</v>
      </c>
      <c r="D51" s="26">
        <f t="shared" si="5"/>
        <v>87.788533134772891</v>
      </c>
      <c r="E51" s="2">
        <v>7.4</v>
      </c>
      <c r="F51" s="97"/>
      <c r="G51" s="7">
        <v>0.87152777777777779</v>
      </c>
      <c r="H51" s="22" t="s">
        <v>124</v>
      </c>
      <c r="I51" s="22">
        <v>2</v>
      </c>
      <c r="J51" s="22">
        <v>1482</v>
      </c>
      <c r="K51" s="22">
        <v>900</v>
      </c>
      <c r="L51" s="22">
        <v>91.54</v>
      </c>
      <c r="M51" s="2">
        <v>78.459999999999994</v>
      </c>
      <c r="N51" s="137">
        <f t="shared" si="0"/>
        <v>85.711164518243379</v>
      </c>
      <c r="O51" s="9" t="s">
        <v>117</v>
      </c>
      <c r="P51" s="8">
        <v>93.26</v>
      </c>
      <c r="Q51" s="8">
        <v>81.88</v>
      </c>
      <c r="R51" s="137">
        <f t="shared" si="20"/>
        <v>87.797555221960096</v>
      </c>
      <c r="S51" s="9" t="s">
        <v>29</v>
      </c>
      <c r="T51" s="68">
        <v>9.1</v>
      </c>
      <c r="U51" s="9" t="s">
        <v>29</v>
      </c>
      <c r="V51" s="68">
        <v>8.3000000000000007</v>
      </c>
      <c r="W51" s="9" t="s">
        <v>29</v>
      </c>
      <c r="X51" s="81">
        <v>7.6</v>
      </c>
      <c r="Y51" s="47"/>
    </row>
    <row r="52" spans="1:25" ht="15.6">
      <c r="A52" s="24" t="s">
        <v>4</v>
      </c>
      <c r="B52" s="25">
        <f>AVERAGE(B46:B51)</f>
        <v>13.328333333333333</v>
      </c>
      <c r="C52" s="25">
        <f>AVERAGE(C46:C51)</f>
        <v>11.725</v>
      </c>
      <c r="D52" s="26">
        <f t="shared" si="5"/>
        <v>87.970488933349998</v>
      </c>
      <c r="E52" s="25">
        <f>AVERAGE(E46:E51)</f>
        <v>6.8999999999999995</v>
      </c>
      <c r="F52" s="27"/>
      <c r="G52" s="7">
        <v>0.89583333333333337</v>
      </c>
      <c r="H52" s="22" t="s">
        <v>124</v>
      </c>
      <c r="I52" s="22">
        <v>4</v>
      </c>
      <c r="J52" s="22">
        <v>1483</v>
      </c>
      <c r="K52" s="22">
        <v>900</v>
      </c>
      <c r="L52" s="23">
        <v>91.66</v>
      </c>
      <c r="M52" s="2">
        <v>78.28</v>
      </c>
      <c r="N52" s="137">
        <f t="shared" si="0"/>
        <v>85.402574732707834</v>
      </c>
      <c r="O52" s="28" t="s">
        <v>4</v>
      </c>
      <c r="P52" s="25">
        <f t="shared" ref="P52" si="21">AVERAGE(P46:P51)</f>
        <v>92.16</v>
      </c>
      <c r="Q52" s="25">
        <f t="shared" ref="Q52" si="22">AVERAGE(Q46:Q51)</f>
        <v>80.36</v>
      </c>
      <c r="R52" s="137">
        <f t="shared" ref="R52" si="23">IF(P52&gt;0,Q52/P52*100,0)</f>
        <v>87.196180555555557</v>
      </c>
      <c r="S52" s="9" t="s">
        <v>63</v>
      </c>
      <c r="T52" s="68">
        <v>7.6</v>
      </c>
      <c r="U52" s="9" t="s">
        <v>63</v>
      </c>
      <c r="V52" s="68">
        <v>8.1</v>
      </c>
      <c r="W52" s="9" t="s">
        <v>63</v>
      </c>
      <c r="X52" s="81">
        <v>7.7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0.90972222222222221</v>
      </c>
      <c r="H53" s="22" t="s">
        <v>124</v>
      </c>
      <c r="I53" s="22">
        <v>6</v>
      </c>
      <c r="J53" s="22">
        <v>1484</v>
      </c>
      <c r="K53" s="22">
        <v>1100</v>
      </c>
      <c r="L53" s="23">
        <v>91.44</v>
      </c>
      <c r="M53" s="2">
        <v>78.44</v>
      </c>
      <c r="N53" s="137">
        <f t="shared" si="0"/>
        <v>85.783027121609805</v>
      </c>
      <c r="O53" s="166" t="s">
        <v>105</v>
      </c>
      <c r="P53" s="167"/>
      <c r="Q53" s="167"/>
      <c r="R53" s="168"/>
      <c r="S53" s="9" t="s">
        <v>31</v>
      </c>
      <c r="T53" s="68">
        <v>9</v>
      </c>
      <c r="U53" s="9" t="s">
        <v>31</v>
      </c>
      <c r="V53" s="68">
        <v>8.5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64.16</v>
      </c>
      <c r="C54" s="2">
        <v>56.28</v>
      </c>
      <c r="D54" s="26">
        <f t="shared" si="5"/>
        <v>87.718204488778056</v>
      </c>
      <c r="E54" s="2">
        <v>6.4</v>
      </c>
      <c r="F54" s="97"/>
      <c r="G54" s="7">
        <v>0.92708333333333337</v>
      </c>
      <c r="H54" s="22" t="s">
        <v>124</v>
      </c>
      <c r="I54" s="22">
        <v>7</v>
      </c>
      <c r="J54" s="22">
        <v>1485</v>
      </c>
      <c r="K54" s="22">
        <v>1800</v>
      </c>
      <c r="L54" s="23">
        <v>90.86</v>
      </c>
      <c r="M54" s="2">
        <v>78.8</v>
      </c>
      <c r="N54" s="137">
        <f t="shared" si="0"/>
        <v>86.72683248954435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8.6999999999999993</v>
      </c>
      <c r="U54" s="9" t="s">
        <v>32</v>
      </c>
      <c r="V54" s="68">
        <v>8.1999999999999993</v>
      </c>
      <c r="W54" s="9" t="s">
        <v>32</v>
      </c>
      <c r="X54" s="81">
        <v>7.7</v>
      </c>
      <c r="Y54" s="100"/>
    </row>
    <row r="55" spans="1:25" ht="13.8">
      <c r="A55" s="73" t="s">
        <v>47</v>
      </c>
      <c r="B55" s="2">
        <v>60.31</v>
      </c>
      <c r="C55" s="2">
        <v>57.32</v>
      </c>
      <c r="D55" s="26">
        <f t="shared" si="5"/>
        <v>95.042281545349027</v>
      </c>
      <c r="E55" s="2">
        <v>6.4</v>
      </c>
      <c r="F55" s="97"/>
      <c r="G55" s="89">
        <v>0.9375</v>
      </c>
      <c r="H55" s="22" t="s">
        <v>124</v>
      </c>
      <c r="I55" s="22">
        <v>1</v>
      </c>
      <c r="J55" s="22">
        <v>1486</v>
      </c>
      <c r="K55" s="22">
        <v>600</v>
      </c>
      <c r="L55" s="23"/>
      <c r="M55" s="2"/>
      <c r="N55" s="137">
        <f t="shared" si="0"/>
        <v>0</v>
      </c>
      <c r="O55" s="9" t="s">
        <v>114</v>
      </c>
      <c r="P55" s="2">
        <v>91.56</v>
      </c>
      <c r="Q55" s="2">
        <v>79.36</v>
      </c>
      <c r="R55" s="137">
        <f t="shared" ref="R55:R58" si="24">IF(P55&gt;0,Q55/P55*100,0)</f>
        <v>86.675404106596758</v>
      </c>
      <c r="S55" s="9" t="s">
        <v>33</v>
      </c>
      <c r="T55" s="68">
        <v>8.5</v>
      </c>
      <c r="U55" s="9" t="s">
        <v>33</v>
      </c>
      <c r="V55" s="68">
        <v>8.6999999999999993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65.02</v>
      </c>
      <c r="C56" s="2">
        <v>55.92</v>
      </c>
      <c r="D56" s="26">
        <f t="shared" si="5"/>
        <v>86.004306367271624</v>
      </c>
      <c r="E56" s="2">
        <v>6.3</v>
      </c>
      <c r="F56" s="97"/>
      <c r="G56" s="89">
        <v>0.94444444444444453</v>
      </c>
      <c r="H56" s="22" t="s">
        <v>124</v>
      </c>
      <c r="I56" s="22">
        <v>8</v>
      </c>
      <c r="J56" s="22">
        <v>1487</v>
      </c>
      <c r="K56" s="22">
        <v>2800</v>
      </c>
      <c r="L56" s="23">
        <v>91.82</v>
      </c>
      <c r="M56" s="2">
        <v>78.400000000000006</v>
      </c>
      <c r="N56" s="137">
        <f t="shared" si="0"/>
        <v>85.384447832716191</v>
      </c>
      <c r="O56" s="119" t="s">
        <v>115</v>
      </c>
      <c r="P56" s="2">
        <v>91.46</v>
      </c>
      <c r="Q56" s="2">
        <v>78.44</v>
      </c>
      <c r="R56" s="137">
        <f t="shared" si="24"/>
        <v>85.764268532691887</v>
      </c>
      <c r="S56" s="9" t="s">
        <v>34</v>
      </c>
      <c r="T56" s="68">
        <v>8.6</v>
      </c>
      <c r="U56" s="9" t="s">
        <v>34</v>
      </c>
      <c r="V56" s="68">
        <v>8.1999999999999993</v>
      </c>
      <c r="W56" s="9" t="s">
        <v>34</v>
      </c>
      <c r="X56" s="81">
        <v>7.6</v>
      </c>
      <c r="Y56" s="47"/>
    </row>
    <row r="57" spans="1:25" ht="15.6">
      <c r="A57" s="73" t="s">
        <v>49</v>
      </c>
      <c r="B57" s="2">
        <v>67.400000000000006</v>
      </c>
      <c r="C57" s="2">
        <v>59.46</v>
      </c>
      <c r="D57" s="26">
        <f t="shared" si="5"/>
        <v>88.21958456973293</v>
      </c>
      <c r="E57" s="2">
        <v>6.3</v>
      </c>
      <c r="F57" s="98"/>
      <c r="G57" s="89">
        <v>0.95138888888888884</v>
      </c>
      <c r="H57" s="22" t="s">
        <v>124</v>
      </c>
      <c r="I57" s="22">
        <v>2</v>
      </c>
      <c r="J57" s="22">
        <v>1488</v>
      </c>
      <c r="K57" s="22">
        <v>900</v>
      </c>
      <c r="L57" s="23">
        <v>91.04</v>
      </c>
      <c r="M57" s="2">
        <v>78.56</v>
      </c>
      <c r="N57" s="137">
        <f t="shared" si="0"/>
        <v>86.291739894551839</v>
      </c>
      <c r="O57" s="9" t="s">
        <v>116</v>
      </c>
      <c r="P57" s="2">
        <v>92.68</v>
      </c>
      <c r="Q57" s="2">
        <v>79.56</v>
      </c>
      <c r="R57" s="137">
        <f t="shared" si="24"/>
        <v>85.843763487268006</v>
      </c>
      <c r="S57" s="124" t="s">
        <v>4</v>
      </c>
      <c r="T57" s="25">
        <f>AVERAGE(T33:T56)</f>
        <v>8.8166666666666647</v>
      </c>
      <c r="U57" s="28" t="s">
        <v>4</v>
      </c>
      <c r="V57" s="25">
        <f>AVERAGE(V33:V56)</f>
        <v>8.3041666666666654</v>
      </c>
      <c r="W57" s="28" t="s">
        <v>4</v>
      </c>
      <c r="X57" s="25">
        <f>AVERAGE(X33:X56)</f>
        <v>7.599999999999997</v>
      </c>
      <c r="Y57" s="47"/>
    </row>
    <row r="58" spans="1:25" ht="13.8">
      <c r="A58" s="73" t="s">
        <v>50</v>
      </c>
      <c r="B58" s="2">
        <v>67.3</v>
      </c>
      <c r="C58" s="2">
        <v>58.92</v>
      </c>
      <c r="D58" s="26">
        <f t="shared" si="5"/>
        <v>87.54829123328382</v>
      </c>
      <c r="E58" s="2">
        <v>6.4</v>
      </c>
      <c r="F58" s="97"/>
      <c r="G58" s="89" t="s">
        <v>145</v>
      </c>
      <c r="H58" s="22" t="s">
        <v>124</v>
      </c>
      <c r="I58" s="22">
        <v>3</v>
      </c>
      <c r="J58" s="22">
        <v>1489</v>
      </c>
      <c r="K58" s="22">
        <v>900</v>
      </c>
      <c r="L58" s="23">
        <v>92.18</v>
      </c>
      <c r="M58" s="2">
        <v>79</v>
      </c>
      <c r="N58" s="137">
        <f t="shared" si="0"/>
        <v>85.701887611195488</v>
      </c>
      <c r="O58" s="9" t="s">
        <v>117</v>
      </c>
      <c r="P58" s="2">
        <v>92.84</v>
      </c>
      <c r="Q58" s="2">
        <v>80.44</v>
      </c>
      <c r="R58" s="137">
        <f t="shared" si="24"/>
        <v>86.643688065489016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66.349999999999994</v>
      </c>
      <c r="C59" s="2">
        <v>58.62</v>
      </c>
      <c r="D59" s="26">
        <f t="shared" si="5"/>
        <v>88.349660889223813</v>
      </c>
      <c r="E59" s="2">
        <v>6.5</v>
      </c>
      <c r="F59" s="97"/>
      <c r="G59" s="89" t="s">
        <v>146</v>
      </c>
      <c r="H59" s="22" t="s">
        <v>124</v>
      </c>
      <c r="I59" s="22">
        <v>6</v>
      </c>
      <c r="J59" s="22">
        <v>1490</v>
      </c>
      <c r="K59" s="22">
        <v>1100</v>
      </c>
      <c r="L59" s="23">
        <v>91.1</v>
      </c>
      <c r="M59" s="2">
        <v>78.400000000000006</v>
      </c>
      <c r="N59" s="137">
        <f t="shared" si="0"/>
        <v>86.05927552140507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65.089999999999989</v>
      </c>
      <c r="C60" s="25">
        <f>AVERAGE(C54:C59)</f>
        <v>57.75333333333333</v>
      </c>
      <c r="D60" s="26">
        <f t="shared" si="5"/>
        <v>88.728427305781736</v>
      </c>
      <c r="E60" s="25">
        <f>AVERAGE(E54:E59)</f>
        <v>6.3833333333333337</v>
      </c>
      <c r="F60" s="27"/>
      <c r="G60" s="89">
        <v>0</v>
      </c>
      <c r="H60" s="22" t="s">
        <v>124</v>
      </c>
      <c r="I60" s="22">
        <v>4</v>
      </c>
      <c r="J60" s="22">
        <v>1491</v>
      </c>
      <c r="K60" s="22">
        <v>900</v>
      </c>
      <c r="L60" s="23">
        <v>91.34</v>
      </c>
      <c r="M60" s="2">
        <v>77.8</v>
      </c>
      <c r="N60" s="137">
        <f t="shared" si="0"/>
        <v>85.176264506240415</v>
      </c>
      <c r="O60" s="28" t="s">
        <v>4</v>
      </c>
      <c r="P60" s="25">
        <f t="shared" ref="P60" si="25">AVERAGE(P54:P59)</f>
        <v>92.134999999999991</v>
      </c>
      <c r="Q60" s="25">
        <f t="shared" ref="Q60" si="26">AVERAGE(Q54:Q59)</f>
        <v>79.45</v>
      </c>
      <c r="R60" s="137">
        <f>IF(P60&gt;0,Q60/P60*100,0)</f>
        <v>86.232159331415872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3.4722222222222224E-2</v>
      </c>
      <c r="H61" s="22" t="s">
        <v>124</v>
      </c>
      <c r="I61" s="22">
        <v>2</v>
      </c>
      <c r="J61" s="22">
        <v>1492</v>
      </c>
      <c r="K61" s="22">
        <v>900</v>
      </c>
      <c r="L61" s="23">
        <v>91.28</v>
      </c>
      <c r="M61" s="2">
        <v>78.72</v>
      </c>
      <c r="N61" s="137">
        <f t="shared" si="0"/>
        <v>86.240140227870285</v>
      </c>
      <c r="O61" s="172" t="s">
        <v>68</v>
      </c>
      <c r="P61" s="172"/>
      <c r="Q61" s="172"/>
      <c r="R61" s="172"/>
      <c r="S61" s="41"/>
      <c r="T61" s="60">
        <v>1</v>
      </c>
      <c r="U61" s="125">
        <v>1011</v>
      </c>
      <c r="V61" s="108"/>
      <c r="W61" s="60">
        <v>1</v>
      </c>
      <c r="X61" s="62">
        <v>895</v>
      </c>
      <c r="Y61" s="47"/>
    </row>
    <row r="62" spans="1:25" ht="15">
      <c r="A62" s="73" t="s">
        <v>46</v>
      </c>
      <c r="B62" s="2">
        <v>12.43</v>
      </c>
      <c r="C62" s="2">
        <v>10.65</v>
      </c>
      <c r="D62" s="26">
        <f t="shared" si="5"/>
        <v>85.679806918744973</v>
      </c>
      <c r="E62" s="2">
        <v>6.9</v>
      </c>
      <c r="F62" s="2"/>
      <c r="G62" s="89">
        <v>4.5138888888888888E-2</v>
      </c>
      <c r="H62" s="22" t="s">
        <v>124</v>
      </c>
      <c r="I62" s="22">
        <v>6</v>
      </c>
      <c r="J62" s="22">
        <v>1493</v>
      </c>
      <c r="K62" s="85">
        <v>1200</v>
      </c>
      <c r="L62" s="86">
        <v>90.94</v>
      </c>
      <c r="M62" s="2">
        <v>77.92</v>
      </c>
      <c r="N62" s="137">
        <f t="shared" si="0"/>
        <v>85.682867824939521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1028</v>
      </c>
      <c r="V62" s="108"/>
      <c r="W62" s="60">
        <v>2</v>
      </c>
      <c r="X62" s="62">
        <v>1060</v>
      </c>
      <c r="Y62" s="47"/>
    </row>
    <row r="63" spans="1:25" ht="15">
      <c r="A63" s="73" t="s">
        <v>47</v>
      </c>
      <c r="B63" s="2">
        <v>13.22</v>
      </c>
      <c r="C63" s="2">
        <v>11.31</v>
      </c>
      <c r="D63" s="26">
        <f t="shared" si="5"/>
        <v>85.552193645990926</v>
      </c>
      <c r="E63" s="2">
        <v>6.9</v>
      </c>
      <c r="F63" s="2"/>
      <c r="G63" s="89">
        <v>5.2083333333333336E-2</v>
      </c>
      <c r="H63" s="22" t="s">
        <v>124</v>
      </c>
      <c r="I63" s="22">
        <v>7</v>
      </c>
      <c r="J63" s="22">
        <v>1494</v>
      </c>
      <c r="K63" s="22">
        <v>1800</v>
      </c>
      <c r="L63" s="22">
        <v>90.7</v>
      </c>
      <c r="M63" s="2">
        <v>79.319999999999993</v>
      </c>
      <c r="N63" s="137">
        <f t="shared" si="0"/>
        <v>87.45314222712237</v>
      </c>
      <c r="O63" s="54" t="s">
        <v>9</v>
      </c>
      <c r="P63" s="8"/>
      <c r="Q63" s="8"/>
      <c r="R63" s="8"/>
      <c r="S63" s="41"/>
      <c r="T63" s="69">
        <v>3</v>
      </c>
      <c r="U63" s="125">
        <v>1031</v>
      </c>
      <c r="V63" s="108"/>
      <c r="W63" s="69">
        <v>3</v>
      </c>
      <c r="X63" s="62">
        <v>1056</v>
      </c>
      <c r="Y63" s="47"/>
    </row>
    <row r="64" spans="1:25" ht="15">
      <c r="A64" s="73" t="s">
        <v>48</v>
      </c>
      <c r="B64" s="2">
        <v>13.07</v>
      </c>
      <c r="C64" s="2">
        <v>11.34</v>
      </c>
      <c r="D64" s="26">
        <f t="shared" si="5"/>
        <v>86.763580719204285</v>
      </c>
      <c r="E64" s="2">
        <v>6.9</v>
      </c>
      <c r="F64" s="2"/>
      <c r="G64" s="89" t="s">
        <v>148</v>
      </c>
      <c r="H64" s="22" t="s">
        <v>124</v>
      </c>
      <c r="I64" s="22">
        <v>8</v>
      </c>
      <c r="J64" s="22">
        <v>1495</v>
      </c>
      <c r="K64" s="22">
        <v>2800</v>
      </c>
      <c r="L64" s="22">
        <v>90.04</v>
      </c>
      <c r="M64" s="2">
        <v>79.44</v>
      </c>
      <c r="N64" s="137">
        <f t="shared" si="0"/>
        <v>88.227454464682353</v>
      </c>
      <c r="O64" s="54" t="s">
        <v>14</v>
      </c>
      <c r="P64" s="8">
        <v>99.01</v>
      </c>
      <c r="Q64" s="8"/>
      <c r="R64" s="8"/>
      <c r="S64" s="41"/>
      <c r="T64" s="60">
        <v>4</v>
      </c>
      <c r="U64" s="125">
        <v>1235</v>
      </c>
      <c r="V64" s="108"/>
      <c r="W64" s="60">
        <v>4</v>
      </c>
      <c r="X64" s="62">
        <v>830</v>
      </c>
      <c r="Y64" s="47"/>
    </row>
    <row r="65" spans="1:30" ht="15">
      <c r="A65" s="73" t="s">
        <v>49</v>
      </c>
      <c r="B65" s="2">
        <v>12.65</v>
      </c>
      <c r="C65" s="2">
        <v>10.93</v>
      </c>
      <c r="D65" s="26">
        <f t="shared" si="5"/>
        <v>86.403162055335969</v>
      </c>
      <c r="E65" s="2">
        <v>6.8</v>
      </c>
      <c r="F65" s="2"/>
      <c r="G65" s="89" t="s">
        <v>149</v>
      </c>
      <c r="H65" s="22" t="s">
        <v>124</v>
      </c>
      <c r="I65" s="22">
        <v>4</v>
      </c>
      <c r="J65" s="22">
        <v>1496</v>
      </c>
      <c r="K65" s="22">
        <v>900</v>
      </c>
      <c r="L65" s="23">
        <v>91.76</v>
      </c>
      <c r="M65" s="2">
        <v>78.36</v>
      </c>
      <c r="N65" s="137">
        <f t="shared" si="0"/>
        <v>85.396687009590238</v>
      </c>
      <c r="O65" s="54" t="s">
        <v>15</v>
      </c>
      <c r="P65" s="8">
        <v>99</v>
      </c>
      <c r="Q65" s="8"/>
      <c r="R65" s="8"/>
      <c r="S65" s="41"/>
      <c r="T65" s="60">
        <v>5</v>
      </c>
      <c r="U65" s="125">
        <v>1120</v>
      </c>
      <c r="V65" s="108"/>
      <c r="W65" s="60">
        <v>5</v>
      </c>
      <c r="X65" s="62">
        <v>1050</v>
      </c>
      <c r="Y65" s="47"/>
      <c r="AB65" s="143"/>
      <c r="AC65" s="143"/>
      <c r="AD65" s="143"/>
    </row>
    <row r="66" spans="1:30" ht="15">
      <c r="A66" s="73" t="s">
        <v>50</v>
      </c>
      <c r="B66" s="2">
        <v>13.5</v>
      </c>
      <c r="C66" s="2">
        <v>11.67</v>
      </c>
      <c r="D66" s="26">
        <f t="shared" si="5"/>
        <v>86.444444444444443</v>
      </c>
      <c r="E66" s="2">
        <v>6.8</v>
      </c>
      <c r="F66" s="120"/>
      <c r="G66" s="139" t="s">
        <v>150</v>
      </c>
      <c r="H66" s="139" t="s">
        <v>124</v>
      </c>
      <c r="I66" s="139">
        <v>2</v>
      </c>
      <c r="J66" s="139">
        <v>1497</v>
      </c>
      <c r="K66" s="139">
        <v>900</v>
      </c>
      <c r="L66" s="139">
        <v>91.12</v>
      </c>
      <c r="M66" s="2">
        <v>78.8</v>
      </c>
      <c r="N66" s="137">
        <f t="shared" si="0"/>
        <v>86.479367866549595</v>
      </c>
      <c r="O66" s="54" t="s">
        <v>62</v>
      </c>
      <c r="P66" s="8">
        <v>99.7</v>
      </c>
      <c r="Q66" s="8"/>
      <c r="R66" s="8"/>
      <c r="S66" s="41"/>
      <c r="T66" s="60">
        <v>6</v>
      </c>
      <c r="U66" s="125">
        <v>1165</v>
      </c>
      <c r="V66" s="108"/>
      <c r="W66" s="60">
        <v>6</v>
      </c>
      <c r="X66" s="62">
        <v>825</v>
      </c>
      <c r="Y66" s="47"/>
    </row>
    <row r="67" spans="1:30" ht="15">
      <c r="A67" s="73" t="s">
        <v>51</v>
      </c>
      <c r="B67" s="2">
        <v>13</v>
      </c>
      <c r="C67" s="2">
        <v>11.15</v>
      </c>
      <c r="D67" s="26">
        <f t="shared" si="5"/>
        <v>85.769230769230774</v>
      </c>
      <c r="E67" s="2">
        <v>7.2</v>
      </c>
      <c r="F67" s="120"/>
      <c r="G67" s="140" t="s">
        <v>151</v>
      </c>
      <c r="H67" s="140" t="s">
        <v>124</v>
      </c>
      <c r="I67" s="140">
        <v>6</v>
      </c>
      <c r="J67" s="140">
        <v>1498</v>
      </c>
      <c r="K67" s="140">
        <v>1200</v>
      </c>
      <c r="L67" s="140">
        <v>90.3</v>
      </c>
      <c r="M67" s="2">
        <v>77.44</v>
      </c>
      <c r="N67" s="137">
        <f t="shared" si="0"/>
        <v>85.758582502768547</v>
      </c>
      <c r="O67" s="72" t="s">
        <v>13</v>
      </c>
      <c r="P67" s="8">
        <v>99.43</v>
      </c>
      <c r="Q67" s="8"/>
      <c r="R67" s="8"/>
      <c r="S67" s="41"/>
      <c r="T67" s="60">
        <v>7</v>
      </c>
      <c r="U67" s="125">
        <v>1412</v>
      </c>
      <c r="V67" s="108"/>
      <c r="W67" s="60">
        <v>7</v>
      </c>
      <c r="X67" s="62">
        <v>1300</v>
      </c>
      <c r="Y67" s="47"/>
    </row>
    <row r="68" spans="1:30" ht="15.6">
      <c r="A68" s="71" t="s">
        <v>4</v>
      </c>
      <c r="B68" s="25">
        <f>AVERAGE(B62:B67)</f>
        <v>12.978333333333333</v>
      </c>
      <c r="C68" s="25">
        <f>AVERAGE(C62:C67)</f>
        <v>11.174999999999999</v>
      </c>
      <c r="D68" s="26">
        <f t="shared" si="5"/>
        <v>86.105046872993441</v>
      </c>
      <c r="E68" s="25">
        <f>AVERAGE(E62:E67)</f>
        <v>6.9166666666666679</v>
      </c>
      <c r="F68" s="92"/>
      <c r="G68" s="145">
        <v>0.125</v>
      </c>
      <c r="H68" s="141" t="s">
        <v>124</v>
      </c>
      <c r="I68" s="141">
        <v>7</v>
      </c>
      <c r="J68" s="141">
        <v>1499</v>
      </c>
      <c r="K68" s="141">
        <v>1800</v>
      </c>
      <c r="L68" s="141">
        <v>90.88</v>
      </c>
      <c r="M68" s="2">
        <v>78.8</v>
      </c>
      <c r="N68" s="137">
        <f t="shared" si="0"/>
        <v>86.707746478873233</v>
      </c>
      <c r="O68" s="54" t="s">
        <v>16</v>
      </c>
      <c r="P68" s="8">
        <v>99.7</v>
      </c>
      <c r="Q68" s="8"/>
      <c r="R68" s="8"/>
      <c r="S68" s="41"/>
      <c r="T68" s="60">
        <v>8</v>
      </c>
      <c r="U68" s="125">
        <v>1438</v>
      </c>
      <c r="V68" s="108"/>
      <c r="W68" s="102">
        <v>8</v>
      </c>
      <c r="X68" s="62">
        <v>1354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0.15277777777777776</v>
      </c>
      <c r="H69" s="3" t="s">
        <v>124</v>
      </c>
      <c r="I69" s="3">
        <v>8</v>
      </c>
      <c r="J69" s="3">
        <v>1500</v>
      </c>
      <c r="K69" s="75">
        <v>2800</v>
      </c>
      <c r="L69" s="101">
        <v>90.74</v>
      </c>
      <c r="M69" s="2">
        <v>78.92</v>
      </c>
      <c r="N69" s="137">
        <f t="shared" si="0"/>
        <v>86.973771214458893</v>
      </c>
      <c r="O69" s="54" t="s">
        <v>61</v>
      </c>
      <c r="P69" s="8">
        <v>99.03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11.96</v>
      </c>
      <c r="C70" s="143">
        <v>10.29</v>
      </c>
      <c r="D70" s="26">
        <f t="shared" si="5"/>
        <v>86.036789297658842</v>
      </c>
      <c r="E70" s="143">
        <v>8</v>
      </c>
      <c r="F70" s="121"/>
      <c r="G70" s="7">
        <v>0.16319444444444445</v>
      </c>
      <c r="H70" s="3" t="s">
        <v>124</v>
      </c>
      <c r="I70" s="3">
        <v>3</v>
      </c>
      <c r="J70" s="3">
        <v>1501</v>
      </c>
      <c r="K70" s="75">
        <v>900</v>
      </c>
      <c r="L70" s="101">
        <v>92</v>
      </c>
      <c r="M70" s="2">
        <v>78</v>
      </c>
      <c r="N70" s="137">
        <f t="shared" ref="N70:N75" si="27">IF(L70&gt;0,M70/L70*100,0)</f>
        <v>84.782608695652172</v>
      </c>
      <c r="O70" s="28" t="s">
        <v>4</v>
      </c>
      <c r="P70" s="25">
        <f t="shared" ref="P70" si="28">AVERAGE(P64:P69)</f>
        <v>99.311666666666667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12.48</v>
      </c>
      <c r="C71" s="143">
        <v>10.94</v>
      </c>
      <c r="D71" s="26">
        <f t="shared" si="5"/>
        <v>87.660256410256395</v>
      </c>
      <c r="E71" s="143">
        <v>8</v>
      </c>
      <c r="F71" s="120"/>
      <c r="G71" s="7">
        <v>0.19097222222222221</v>
      </c>
      <c r="H71" s="3" t="s">
        <v>124</v>
      </c>
      <c r="I71" s="3">
        <v>6</v>
      </c>
      <c r="J71" s="3">
        <v>1502</v>
      </c>
      <c r="K71" s="75">
        <v>1200</v>
      </c>
      <c r="L71" s="101">
        <v>90.1</v>
      </c>
      <c r="M71" s="2">
        <v>77.400000000000006</v>
      </c>
      <c r="N71" s="137">
        <f t="shared" si="27"/>
        <v>85.904550499445079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11.67</v>
      </c>
      <c r="C72" s="143">
        <v>10.199999999999999</v>
      </c>
      <c r="D72" s="26">
        <f t="shared" si="5"/>
        <v>87.40359897172236</v>
      </c>
      <c r="E72" s="143">
        <v>8</v>
      </c>
      <c r="F72" s="120"/>
      <c r="G72" s="7">
        <v>0.19097222222222221</v>
      </c>
      <c r="H72" s="3" t="s">
        <v>124</v>
      </c>
      <c r="I72" s="3">
        <v>4</v>
      </c>
      <c r="J72" s="3">
        <v>1503</v>
      </c>
      <c r="K72" s="75">
        <v>900</v>
      </c>
      <c r="L72" s="101">
        <v>91.46</v>
      </c>
      <c r="M72" s="2">
        <v>78.52</v>
      </c>
      <c r="N72" s="137">
        <f t="shared" si="27"/>
        <v>85.851738464902695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1173</v>
      </c>
      <c r="V72" s="108"/>
      <c r="W72" s="60">
        <v>1</v>
      </c>
      <c r="X72" s="62">
        <v>915</v>
      </c>
      <c r="Y72" s="47"/>
    </row>
    <row r="73" spans="1:30" ht="15">
      <c r="A73" s="73" t="s">
        <v>49</v>
      </c>
      <c r="B73" s="138">
        <v>12</v>
      </c>
      <c r="C73" s="143">
        <v>10.41</v>
      </c>
      <c r="D73" s="26">
        <f t="shared" si="5"/>
        <v>86.75</v>
      </c>
      <c r="E73" s="143">
        <v>8</v>
      </c>
      <c r="F73" s="122"/>
      <c r="G73" s="7">
        <v>0.21527777777777779</v>
      </c>
      <c r="H73" s="3" t="s">
        <v>124</v>
      </c>
      <c r="I73" s="3">
        <v>7</v>
      </c>
      <c r="J73" s="3">
        <v>1504</v>
      </c>
      <c r="K73" s="75">
        <v>1800</v>
      </c>
      <c r="L73" s="101">
        <v>90.52</v>
      </c>
      <c r="M73" s="2">
        <v>78.48</v>
      </c>
      <c r="N73" s="137">
        <f t="shared" si="27"/>
        <v>86.699072028281051</v>
      </c>
      <c r="O73" s="7" t="s">
        <v>130</v>
      </c>
      <c r="P73" s="2">
        <v>88.86</v>
      </c>
      <c r="Q73" s="2">
        <v>67.44</v>
      </c>
      <c r="R73" s="137">
        <f t="shared" ref="R73:R78" si="31">IF(P73&gt;0,Q73/P73*100,0)</f>
        <v>75.894665766374075</v>
      </c>
      <c r="S73" s="138" t="s">
        <v>131</v>
      </c>
      <c r="T73" s="60">
        <v>2</v>
      </c>
      <c r="U73" s="125">
        <v>1020</v>
      </c>
      <c r="V73" s="108"/>
      <c r="W73" s="60">
        <v>2</v>
      </c>
      <c r="X73" s="62">
        <v>1068</v>
      </c>
      <c r="Y73" s="47"/>
    </row>
    <row r="74" spans="1:30" ht="15">
      <c r="A74" s="73" t="s">
        <v>50</v>
      </c>
      <c r="B74" s="138">
        <v>12.75</v>
      </c>
      <c r="C74" s="143">
        <v>11.15</v>
      </c>
      <c r="D74" s="26">
        <f t="shared" si="5"/>
        <v>87.450980392156865</v>
      </c>
      <c r="E74" s="143">
        <v>8</v>
      </c>
      <c r="F74" s="122"/>
      <c r="G74" s="7">
        <v>0.22569444444444445</v>
      </c>
      <c r="H74" s="3" t="s">
        <v>124</v>
      </c>
      <c r="I74" s="3">
        <v>8</v>
      </c>
      <c r="J74" s="3">
        <v>1505</v>
      </c>
      <c r="K74" s="75">
        <v>2800</v>
      </c>
      <c r="L74" s="101">
        <v>91.18</v>
      </c>
      <c r="M74" s="2">
        <v>78.28</v>
      </c>
      <c r="N74" s="137">
        <f t="shared" si="27"/>
        <v>85.852160561526645</v>
      </c>
      <c r="O74" s="91" t="s">
        <v>140</v>
      </c>
      <c r="P74" s="2">
        <v>88.94</v>
      </c>
      <c r="Q74" s="2">
        <v>65.760000000000005</v>
      </c>
      <c r="R74" s="137">
        <f t="shared" si="31"/>
        <v>73.937485945581301</v>
      </c>
      <c r="S74" s="138" t="s">
        <v>141</v>
      </c>
      <c r="T74" s="69">
        <v>3</v>
      </c>
      <c r="U74" s="125">
        <v>1042</v>
      </c>
      <c r="V74" s="108"/>
      <c r="W74" s="69">
        <v>3</v>
      </c>
      <c r="X74" s="62">
        <v>1050</v>
      </c>
      <c r="Y74" s="47"/>
    </row>
    <row r="75" spans="1:30" ht="15">
      <c r="A75" s="73" t="s">
        <v>51</v>
      </c>
      <c r="B75" s="138">
        <v>12.52</v>
      </c>
      <c r="C75" s="143">
        <v>10.96</v>
      </c>
      <c r="D75" s="26">
        <f t="shared" si="5"/>
        <v>87.539936102236425</v>
      </c>
      <c r="E75" s="143">
        <v>8.5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142</v>
      </c>
      <c r="P75" s="2">
        <v>89.18</v>
      </c>
      <c r="Q75" s="2">
        <v>72.760000000000005</v>
      </c>
      <c r="R75" s="137">
        <f t="shared" si="31"/>
        <v>81.587799955146892</v>
      </c>
      <c r="S75" s="138" t="s">
        <v>131</v>
      </c>
      <c r="T75" s="60">
        <v>4</v>
      </c>
      <c r="U75" s="125">
        <v>1096</v>
      </c>
      <c r="V75" s="108"/>
      <c r="W75" s="60">
        <v>4</v>
      </c>
      <c r="X75" s="62">
        <v>994</v>
      </c>
      <c r="Y75" s="47"/>
    </row>
    <row r="76" spans="1:30" ht="15.6">
      <c r="A76" s="28" t="s">
        <v>4</v>
      </c>
      <c r="B76" s="25">
        <f>AVERAGE(B70:B75)</f>
        <v>12.229999999999999</v>
      </c>
      <c r="C76" s="25">
        <f>AVERAGE(C70:C75)</f>
        <v>10.658333333333333</v>
      </c>
      <c r="D76" s="26">
        <f t="shared" si="5"/>
        <v>87.149086944671581</v>
      </c>
      <c r="E76" s="25">
        <f>AVERAGE(E70:E75)</f>
        <v>8.0833333333333339</v>
      </c>
      <c r="F76" s="92"/>
      <c r="G76" s="136" t="s">
        <v>4</v>
      </c>
      <c r="H76" s="25"/>
      <c r="I76" s="25"/>
      <c r="J76" s="25"/>
      <c r="K76" s="25">
        <f>SUM(K6:K75)</f>
        <v>90000</v>
      </c>
      <c r="L76" s="25">
        <f>AVERAGE(L6:L75)</f>
        <v>91.261904761904759</v>
      </c>
      <c r="M76" s="25">
        <f>AVERAGE(M6:M75)</f>
        <v>78.302539682539674</v>
      </c>
      <c r="N76" s="137">
        <f>IF(L76&gt;0,M76/L76*100,0)</f>
        <v>85.799808679015555</v>
      </c>
      <c r="O76" s="1" t="s">
        <v>143</v>
      </c>
      <c r="P76" s="2">
        <v>89.12</v>
      </c>
      <c r="Q76" s="2">
        <v>68.72</v>
      </c>
      <c r="R76" s="137">
        <f t="shared" si="31"/>
        <v>77.109515260323164</v>
      </c>
      <c r="S76" s="138" t="s">
        <v>131</v>
      </c>
      <c r="T76" s="60">
        <v>5</v>
      </c>
      <c r="U76" s="125">
        <v>750</v>
      </c>
      <c r="V76" s="108"/>
      <c r="W76" s="60">
        <v>5</v>
      </c>
      <c r="X76" s="62">
        <v>1080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144</v>
      </c>
      <c r="P77" s="2">
        <v>88.32</v>
      </c>
      <c r="Q77" s="2">
        <v>65.760000000000005</v>
      </c>
      <c r="R77" s="137">
        <f t="shared" si="31"/>
        <v>74.456521739130437</v>
      </c>
      <c r="S77" s="138" t="s">
        <v>131</v>
      </c>
      <c r="T77" s="60">
        <v>6</v>
      </c>
      <c r="U77" s="125">
        <v>1046</v>
      </c>
      <c r="V77" s="108"/>
      <c r="W77" s="60">
        <v>6</v>
      </c>
      <c r="X77" s="62">
        <v>980</v>
      </c>
      <c r="Y77" s="47"/>
    </row>
    <row r="78" spans="1:30" ht="15">
      <c r="A78" s="73" t="s">
        <v>46</v>
      </c>
      <c r="B78" s="2">
        <v>11.74</v>
      </c>
      <c r="C78" s="2">
        <v>10.19</v>
      </c>
      <c r="D78" s="26">
        <f t="shared" si="5"/>
        <v>86.797274275979547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152</v>
      </c>
      <c r="P78" s="2">
        <v>89.18</v>
      </c>
      <c r="Q78" s="2">
        <v>66.36</v>
      </c>
      <c r="R78" s="137">
        <f t="shared" si="31"/>
        <v>74.411302982731556</v>
      </c>
      <c r="S78" s="138" t="s">
        <v>131</v>
      </c>
      <c r="T78" s="60">
        <v>7</v>
      </c>
      <c r="U78" s="125">
        <v>1425</v>
      </c>
      <c r="V78" s="108"/>
      <c r="W78" s="60">
        <v>7</v>
      </c>
      <c r="X78" s="62">
        <v>1326</v>
      </c>
      <c r="Y78" s="47"/>
    </row>
    <row r="79" spans="1:30" ht="15.6">
      <c r="A79" s="73" t="s">
        <v>47</v>
      </c>
      <c r="B79" s="2">
        <v>12.49</v>
      </c>
      <c r="C79" s="2">
        <v>10.96</v>
      </c>
      <c r="D79" s="26">
        <f t="shared" ref="D79:D84" si="32">IF(B79&gt;0,C79/B79*100,0)</f>
        <v>87.750200160128117</v>
      </c>
      <c r="E79" s="2">
        <v>8</v>
      </c>
      <c r="F79" s="120"/>
      <c r="G79" s="7">
        <v>0.25</v>
      </c>
      <c r="H79" s="3" t="s">
        <v>119</v>
      </c>
      <c r="I79" s="3"/>
      <c r="J79" s="3"/>
      <c r="K79" s="75"/>
      <c r="L79" s="101">
        <v>95.12</v>
      </c>
      <c r="M79" s="101">
        <v>69.64</v>
      </c>
      <c r="N79" s="137">
        <f t="shared" ref="N79:N84" si="33">IF(L79&gt;0,M79/L79*100,0)</f>
        <v>73.212783851976454</v>
      </c>
      <c r="O79" s="28" t="s">
        <v>4</v>
      </c>
      <c r="P79" s="25">
        <f t="shared" ref="P79" si="34">AVERAGE(P73:P78)</f>
        <v>88.933333333333337</v>
      </c>
      <c r="Q79" s="25">
        <f t="shared" ref="Q79" si="35">AVERAGE(Q73:Q78)</f>
        <v>67.8</v>
      </c>
      <c r="R79" s="137">
        <f t="shared" ref="R79" si="36">IF(P79&gt;0,Q79/P79*100,0)</f>
        <v>76.236881559220379</v>
      </c>
      <c r="S79" s="108"/>
      <c r="T79" s="60">
        <v>8</v>
      </c>
      <c r="U79" s="125">
        <v>1427</v>
      </c>
      <c r="V79" s="108"/>
      <c r="W79" s="60">
        <v>8</v>
      </c>
      <c r="X79" s="62">
        <v>1400</v>
      </c>
      <c r="Y79" s="47"/>
    </row>
    <row r="80" spans="1:30" ht="15" customHeight="1">
      <c r="A80" s="73" t="s">
        <v>48</v>
      </c>
      <c r="B80" s="2">
        <v>12.26</v>
      </c>
      <c r="C80" s="2">
        <v>10.67</v>
      </c>
      <c r="D80" s="26">
        <f t="shared" si="32"/>
        <v>87.030995106035888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94.36</v>
      </c>
      <c r="M80" s="101">
        <v>72.53</v>
      </c>
      <c r="N80" s="137">
        <f t="shared" si="33"/>
        <v>76.865197117422639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12.6</v>
      </c>
      <c r="C81" s="2">
        <v>10.99</v>
      </c>
      <c r="D81" s="26">
        <f t="shared" si="32"/>
        <v>87.222222222222229</v>
      </c>
      <c r="E81" s="2">
        <v>8.1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94.34</v>
      </c>
      <c r="M81" s="101">
        <v>67.680000000000007</v>
      </c>
      <c r="N81" s="137">
        <f t="shared" si="33"/>
        <v>71.740513037947849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12.9</v>
      </c>
      <c r="C82" s="2">
        <v>11.26</v>
      </c>
      <c r="D82" s="26">
        <f t="shared" si="32"/>
        <v>87.286821705426348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93.68</v>
      </c>
      <c r="M82" s="101">
        <v>67.48</v>
      </c>
      <c r="N82" s="137">
        <f>IF(L82&gt;0,M82/L82*100,0)</f>
        <v>72.032450896669502</v>
      </c>
      <c r="O82" s="3" t="s">
        <v>136</v>
      </c>
      <c r="P82" s="2">
        <v>87.84</v>
      </c>
      <c r="Q82" s="2">
        <v>63</v>
      </c>
      <c r="R82" s="137">
        <f t="shared" ref="R82:R87" si="37">IF(P82&gt;0,Q82/P82*100,0)</f>
        <v>71.721311475409834</v>
      </c>
      <c r="S82" s="2" t="s">
        <v>137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12.57</v>
      </c>
      <c r="C83" s="2">
        <v>10.93</v>
      </c>
      <c r="D83" s="26">
        <f t="shared" si="32"/>
        <v>86.953062848050905</v>
      </c>
      <c r="E83" s="2">
        <v>8.6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94.48</v>
      </c>
      <c r="M83" s="101">
        <v>68.760000000000005</v>
      </c>
      <c r="N83" s="137">
        <f t="shared" si="33"/>
        <v>72.777307366638439</v>
      </c>
      <c r="O83" s="91" t="s">
        <v>138</v>
      </c>
      <c r="P83" s="2">
        <v>89.18</v>
      </c>
      <c r="Q83" s="2">
        <v>56.6</v>
      </c>
      <c r="R83" s="137">
        <f t="shared" si="37"/>
        <v>63.467145099798159</v>
      </c>
      <c r="S83" s="2" t="s">
        <v>137</v>
      </c>
      <c r="T83" s="60">
        <v>1</v>
      </c>
      <c r="U83" s="125">
        <v>888</v>
      </c>
      <c r="V83" s="108"/>
      <c r="W83" s="60">
        <v>1</v>
      </c>
      <c r="X83" s="62">
        <v>879</v>
      </c>
      <c r="Y83" s="47"/>
    </row>
    <row r="84" spans="1:29" ht="15.6">
      <c r="A84" s="71" t="s">
        <v>4</v>
      </c>
      <c r="B84" s="25">
        <f>AVERAGE(B78:B83)</f>
        <v>12.426666666666668</v>
      </c>
      <c r="C84" s="25">
        <f>AVERAGE(C78:C83)</f>
        <v>10.833333333333334</v>
      </c>
      <c r="D84" s="26">
        <f t="shared" si="32"/>
        <v>87.178111587982826</v>
      </c>
      <c r="E84" s="25">
        <f>AVERAGE(E78:E83)</f>
        <v>8.15</v>
      </c>
      <c r="F84" s="70"/>
      <c r="G84" s="7" t="s">
        <v>122</v>
      </c>
      <c r="H84" s="3" t="s">
        <v>119</v>
      </c>
      <c r="I84" s="3"/>
      <c r="J84" s="3"/>
      <c r="K84" s="75"/>
      <c r="L84" s="101">
        <v>95.3</v>
      </c>
      <c r="M84" s="101">
        <v>69.040000000000006</v>
      </c>
      <c r="N84" s="137">
        <f t="shared" si="33"/>
        <v>72.444910807974821</v>
      </c>
      <c r="O84" s="1" t="s">
        <v>139</v>
      </c>
      <c r="P84" s="2">
        <v>91.5</v>
      </c>
      <c r="Q84" s="2">
        <v>77.599999999999994</v>
      </c>
      <c r="R84" s="137">
        <f t="shared" si="37"/>
        <v>84.808743169398909</v>
      </c>
      <c r="S84" s="5" t="s">
        <v>137</v>
      </c>
      <c r="T84" s="60">
        <v>2</v>
      </c>
      <c r="U84" s="125">
        <v>1074</v>
      </c>
      <c r="V84" s="108"/>
      <c r="W84" s="60">
        <v>2</v>
      </c>
      <c r="X84" s="62">
        <v>1050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94.546666666666681</v>
      </c>
      <c r="M85" s="25">
        <f>AVERAGE(M79:M84)</f>
        <v>69.188333333333347</v>
      </c>
      <c r="N85" s="137">
        <f t="shared" ref="N85" si="38">IF(L85&gt;0,M85/L85*100,0)</f>
        <v>73.179029756028768</v>
      </c>
      <c r="O85" s="91" t="s">
        <v>147</v>
      </c>
      <c r="P85" s="2">
        <v>87.84</v>
      </c>
      <c r="Q85" s="2">
        <v>50</v>
      </c>
      <c r="R85" s="137">
        <f t="shared" si="37"/>
        <v>56.921675774134783</v>
      </c>
      <c r="S85" s="5" t="s">
        <v>137</v>
      </c>
      <c r="T85" s="69">
        <v>3</v>
      </c>
      <c r="U85" s="125">
        <v>1056</v>
      </c>
      <c r="V85" s="108"/>
      <c r="W85" s="69">
        <v>3</v>
      </c>
      <c r="X85" s="62">
        <v>1047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905</v>
      </c>
      <c r="V86" s="108"/>
      <c r="W86" s="60">
        <v>4</v>
      </c>
      <c r="X86" s="62">
        <v>1160</v>
      </c>
      <c r="Y86" s="47"/>
    </row>
    <row r="87" spans="1:29" ht="15">
      <c r="A87" s="73" t="s">
        <v>46</v>
      </c>
      <c r="B87" s="8"/>
      <c r="C87" s="8">
        <v>1.1299999999999999</v>
      </c>
      <c r="D87" s="8"/>
      <c r="E87" s="8">
        <v>1.66</v>
      </c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1067</v>
      </c>
      <c r="V87" s="108"/>
      <c r="W87" s="60">
        <v>5</v>
      </c>
      <c r="X87" s="62">
        <v>1074</v>
      </c>
      <c r="Y87" s="47"/>
    </row>
    <row r="88" spans="1:29" ht="15.6">
      <c r="A88" s="73" t="s">
        <v>47</v>
      </c>
      <c r="B88" s="8"/>
      <c r="C88" s="8">
        <v>2.33</v>
      </c>
      <c r="D88" s="8"/>
      <c r="E88" s="8">
        <v>1.06</v>
      </c>
      <c r="F88" s="8">
        <v>1.39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89.09</v>
      </c>
      <c r="Q88" s="25">
        <f t="shared" ref="Q88" si="41">AVERAGE(Q82:Q87)</f>
        <v>61.8</v>
      </c>
      <c r="R88" s="137">
        <f t="shared" ref="R88" si="42">IF(P88&gt;0,Q88/P88*100,0)</f>
        <v>69.36805477606913</v>
      </c>
      <c r="S88" s="132"/>
      <c r="T88" s="60">
        <v>6</v>
      </c>
      <c r="U88" s="125">
        <v>891</v>
      </c>
      <c r="V88" s="108"/>
      <c r="W88" s="60">
        <v>6</v>
      </c>
      <c r="X88" s="62">
        <v>1107</v>
      </c>
      <c r="Y88" s="47"/>
    </row>
    <row r="89" spans="1:29" ht="15">
      <c r="A89" s="73" t="s">
        <v>48</v>
      </c>
      <c r="B89" s="8"/>
      <c r="C89" s="8">
        <v>3.74</v>
      </c>
      <c r="D89" s="8"/>
      <c r="E89" s="8">
        <v>0.71</v>
      </c>
      <c r="F89" s="8">
        <v>1.29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1365</v>
      </c>
      <c r="V89" s="108"/>
      <c r="W89" s="60">
        <v>7</v>
      </c>
      <c r="X89" s="62">
        <v>1380</v>
      </c>
      <c r="Y89" s="47"/>
    </row>
    <row r="90" spans="1:29" ht="15">
      <c r="A90" s="73" t="s">
        <v>49</v>
      </c>
      <c r="B90" s="2"/>
      <c r="C90" s="8">
        <v>2.2400000000000002</v>
      </c>
      <c r="D90" s="8"/>
      <c r="E90" s="8">
        <v>0.56000000000000005</v>
      </c>
      <c r="F90" s="8">
        <v>1.1100000000000001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1304</v>
      </c>
      <c r="V90" s="128"/>
      <c r="W90" s="60">
        <v>8</v>
      </c>
      <c r="X90" s="62">
        <v>1400</v>
      </c>
      <c r="Y90" s="47"/>
    </row>
    <row r="91" spans="1:29" ht="15">
      <c r="A91" s="73" t="s">
        <v>50</v>
      </c>
      <c r="B91" s="2"/>
      <c r="C91" s="2">
        <v>4.54</v>
      </c>
      <c r="D91" s="8"/>
      <c r="E91" s="8">
        <v>1.39</v>
      </c>
      <c r="F91" s="8">
        <v>2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1.46</v>
      </c>
      <c r="D92" s="8"/>
      <c r="E92" s="8">
        <v>1.47</v>
      </c>
      <c r="F92" s="8">
        <v>1.58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2.5733333333333337</v>
      </c>
      <c r="D93" s="25" t="e">
        <f t="shared" si="44"/>
        <v>#DIV/0!</v>
      </c>
      <c r="E93" s="25">
        <f t="shared" si="44"/>
        <v>1.1416666666666666</v>
      </c>
      <c r="F93" s="25">
        <f t="shared" si="44"/>
        <v>1.474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2.35</v>
      </c>
      <c r="G96" s="142" t="s">
        <v>153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54.6</v>
      </c>
      <c r="C97" s="108"/>
      <c r="D97" s="90" t="s">
        <v>15</v>
      </c>
      <c r="E97" s="2">
        <v>2.71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53</v>
      </c>
      <c r="C98" s="108"/>
      <c r="D98" s="90" t="s">
        <v>62</v>
      </c>
      <c r="E98" s="2">
        <v>2.4300000000000002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54.8</v>
      </c>
      <c r="C99" s="108"/>
      <c r="D99" s="6" t="s">
        <v>13</v>
      </c>
      <c r="E99" s="2">
        <v>2.38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53.8</v>
      </c>
      <c r="C100" s="108"/>
      <c r="D100" s="90" t="s">
        <v>16</v>
      </c>
      <c r="E100" s="2">
        <v>2.57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52.6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53.760000000000005</v>
      </c>
      <c r="C102" s="108"/>
      <c r="D102" s="26" t="s">
        <v>4</v>
      </c>
      <c r="E102" s="25">
        <f t="shared" ref="E102" si="51">AVERAGE(E96:E101)</f>
        <v>2.4750000000000001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3.01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52.4</v>
      </c>
      <c r="C106" s="108"/>
      <c r="D106" s="90" t="s">
        <v>15</v>
      </c>
      <c r="E106" s="2">
        <v>2.95</v>
      </c>
      <c r="G106" s="91">
        <v>0.25</v>
      </c>
      <c r="H106" s="3" t="s">
        <v>120</v>
      </c>
      <c r="I106" s="1"/>
      <c r="J106" s="1"/>
      <c r="K106" s="1"/>
      <c r="L106" s="1">
        <v>94.82</v>
      </c>
      <c r="M106" s="1">
        <v>52.72</v>
      </c>
      <c r="N106" s="137">
        <f t="shared" ref="N106:N111" si="56">IF(L106&gt;0,M106/L106*100,0)</f>
        <v>55.600084370385993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</v>
      </c>
      <c r="C107" s="108"/>
      <c r="D107" s="90" t="s">
        <v>62</v>
      </c>
      <c r="E107" s="5">
        <v>3.04</v>
      </c>
      <c r="G107" s="91">
        <v>0.41666666666666669</v>
      </c>
      <c r="H107" s="3" t="s">
        <v>120</v>
      </c>
      <c r="I107" s="1"/>
      <c r="J107" s="1"/>
      <c r="K107" s="1"/>
      <c r="L107" s="1">
        <v>94.36</v>
      </c>
      <c r="M107" s="1">
        <v>51.04</v>
      </c>
      <c r="N107" s="137">
        <f t="shared" si="56"/>
        <v>54.090716405256465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</v>
      </c>
      <c r="C108" s="108"/>
      <c r="D108" s="6" t="s">
        <v>13</v>
      </c>
      <c r="E108" s="5">
        <v>2.68</v>
      </c>
      <c r="G108" s="91" t="s">
        <v>121</v>
      </c>
      <c r="H108" s="3" t="s">
        <v>120</v>
      </c>
      <c r="I108" s="1"/>
      <c r="J108" s="4"/>
      <c r="K108" s="1"/>
      <c r="L108" s="1">
        <v>95.7</v>
      </c>
      <c r="M108" s="1">
        <v>51.6</v>
      </c>
      <c r="N108" s="137">
        <f t="shared" si="56"/>
        <v>53.918495297805649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51.6</v>
      </c>
      <c r="C109" s="108"/>
      <c r="D109" s="90" t="s">
        <v>16</v>
      </c>
      <c r="E109" s="5">
        <v>2.87</v>
      </c>
      <c r="G109" s="91">
        <v>0.75</v>
      </c>
      <c r="H109" s="3" t="s">
        <v>120</v>
      </c>
      <c r="I109" s="1"/>
      <c r="J109" s="4"/>
      <c r="K109" s="1"/>
      <c r="L109" s="1">
        <v>94.04</v>
      </c>
      <c r="M109" s="1">
        <v>51.2</v>
      </c>
      <c r="N109" s="137">
        <f t="shared" si="56"/>
        <v>54.444917056571676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</v>
      </c>
      <c r="C110" s="108"/>
      <c r="D110" s="90" t="s">
        <v>61</v>
      </c>
      <c r="E110" s="5">
        <v>2.79</v>
      </c>
      <c r="G110" s="91">
        <v>0.91666666666666663</v>
      </c>
      <c r="H110" s="3" t="s">
        <v>120</v>
      </c>
      <c r="I110" s="1"/>
      <c r="J110" s="4"/>
      <c r="K110" s="1"/>
      <c r="L110" s="1">
        <v>95.46</v>
      </c>
      <c r="M110" s="1">
        <v>51.08</v>
      </c>
      <c r="N110" s="137">
        <f t="shared" si="56"/>
        <v>53.509323276765144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51.6</v>
      </c>
      <c r="C111" s="108"/>
      <c r="D111" s="26" t="s">
        <v>4</v>
      </c>
      <c r="E111" s="25">
        <f t="shared" ref="E111" si="58">AVERAGE(E105:E110)</f>
        <v>2.89</v>
      </c>
      <c r="G111" s="91" t="s">
        <v>122</v>
      </c>
      <c r="H111" s="3" t="s">
        <v>120</v>
      </c>
      <c r="I111" s="1"/>
      <c r="J111" s="4"/>
      <c r="K111" s="1"/>
      <c r="L111" s="1">
        <v>95.62</v>
      </c>
      <c r="M111" s="1">
        <v>51.12</v>
      </c>
      <c r="N111" s="137">
        <f t="shared" si="56"/>
        <v>53.461618908178195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</v>
      </c>
      <c r="M112" s="25">
        <f t="shared" ref="M112" si="60">AVERAGE(M106:M111)</f>
        <v>51.46</v>
      </c>
      <c r="N112" s="137">
        <f t="shared" ref="N112" si="61">IF(L112&gt;0,M112/L112*100,0)</f>
        <v>54.168421052631579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2021-10-26T12:51:01Z</cp:lastPrinted>
  <dcterms:created xsi:type="dcterms:W3CDTF">2006-10-21T09:11:40Z</dcterms:created>
  <dcterms:modified xsi:type="dcterms:W3CDTF">2021-10-26T12:52:15Z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