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<sst xmlns="http://schemas.openxmlformats.org/spreadsheetml/2006/main" count="657" uniqueCount="150">
  <si>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</si>
  <si>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</si>
  <si>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</si>
  <si>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</si>
  <si>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</si>
  <si>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</si>
  <si>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</si>
  <si>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</si>
  <si>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</si>
  <si>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</si>
  <si>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</si>
  <si>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</si>
  <si>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</si>
  <si>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</si>
  <si>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</si>
  <si>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</si>
  <si>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</si>
  <si>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</si>
  <si>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</si>
  <si>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</si>
  <si>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</si>
  <si>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</si>
  <si>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</si>
  <si>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</si>
  <si>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</si>
  <si>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</si>
  <si>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</si>
  <si>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</si>
  <si>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</si>
  <si>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</si>
  <si>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</si>
  <si>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</si>
  <si>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</si>
  <si>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</si>
  <si>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</si>
  <si>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</si>
  <si>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</si>
  <si>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</si>
  <si>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</si>
  <si>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</si>
  <si>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</si>
  <si>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</si>
  <si>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</si>
  <si>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</si>
  <si>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</si>
  <si>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</si>
  <si>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</si>
  <si>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</si>
  <si>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</si>
  <si>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</si>
  <si>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</si>
  <si>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</si>
  <si>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</si>
  <si>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</si>
  <si>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</si>
  <si>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</si>
  <si>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</si>
  <si>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</si>
  <si>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</si>
  <si>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</si>
  <si>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</si>
  <si>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</si>
  <si>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</si>
  <si>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</si>
  <si>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</si>
  <si>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</si>
  <si>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</si>
  <si>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</si>
  <si>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</si>
  <si>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</si>
  <si>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</si>
  <si>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</si>
  <si>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</si>
  <si>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</si>
  <si>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</si>
  <si>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</si>
  <si>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</si>
  <si>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</si>
  <si>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</si>
  <si>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</si>
  <si>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</si>
  <si>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</si>
  <si>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</si>
  <si>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</si>
  <si>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</si>
  <si>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</si>
  <si>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</si>
  <si>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</si>
  <si>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</si>
  <si>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</si>
  <si>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</si>
  <si>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</si>
  <si>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</si>
  <si>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</si>
  <si>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</si>
  <si>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</si>
  <si>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</si>
  <si>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</si>
  <si>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</si>
  <si>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</si>
  <si>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</si>
  <si>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</si>
  <si>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</si>
  <si>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</si>
  <si>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</si>
  <si>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</si>
  <si>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</si>
  <si>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</si>
  <si>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</si>
  <si>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</si>
  <si>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</si>
  <si>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</si>
  <si>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</si>
  <si>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</si>
  <si>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</si>
  <si>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</si>
  <si>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</si>
  <si>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</si>
  <si>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</si>
  <si>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</si>
  <si>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</si>
  <si>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</si>
  <si>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</si>
  <si>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6:15AM</t>
  </si>
  <si>
    <t>A</t>
  </si>
  <si>
    <t>2 DESCARGA</t>
  </si>
  <si>
    <t>6:55 AM 2 DESCARGA</t>
  </si>
  <si>
    <t>B-9</t>
  </si>
  <si>
    <t>8:15AM</t>
  </si>
  <si>
    <t>8:40AM</t>
  </si>
  <si>
    <t>9:00 AM 2 DESCARGA</t>
  </si>
  <si>
    <t>C-9</t>
  </si>
  <si>
    <t>9:35AM</t>
  </si>
  <si>
    <t>9:45AM</t>
  </si>
  <si>
    <t>10:10AM</t>
  </si>
  <si>
    <t>I DESCARGA 11:53 AM</t>
  </si>
  <si>
    <t>II DESCARGA 4:02 PM</t>
  </si>
  <si>
    <t>SEMILLA 6:20 PM</t>
  </si>
  <si>
    <t>CORTE 7:25 PM</t>
  </si>
  <si>
    <t>SEMILLA 7:04 PM</t>
  </si>
  <si>
    <t>B-8</t>
  </si>
  <si>
    <t>CORTE 7:56 PM</t>
  </si>
  <si>
    <t>11:20PM</t>
  </si>
  <si>
    <t>11:25PM</t>
  </si>
  <si>
    <t>12:50AM</t>
  </si>
  <si>
    <t>1:10AM</t>
  </si>
  <si>
    <t>1:40AM</t>
  </si>
  <si>
    <t>2:20AM</t>
  </si>
  <si>
    <t>2:35AM</t>
  </si>
  <si>
    <t>9:52 PM 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</si>
</sst>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20" fontId="3" fillId="0" borderId="1" xfId="0" applyNumberFormat="1" applyFont="1" applyFill="1" applyBorder="1" applyAlignment="1" applyProtection="1">
      <alignment horizontal="center"/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C28" zoomScale="80" zoomScaleNormal="80" workbookViewId="0">
      <selection activeCell="C46" sqref="C4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37</v>
      </c>
      <c r="D3" s="57" t="s">
        <v>78</v>
      </c>
      <c r="E3" s="29">
        <v>44503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16.79</v>
      </c>
      <c r="C6" s="2">
        <v>14.98</v>
      </c>
      <c r="D6" s="26">
        <f>IF(B6&gt;0,C6/B6*100,0)</f>
        <v>89.219773674806433</v>
      </c>
      <c r="E6" s="2">
        <v>5.6</v>
      </c>
      <c r="F6" s="97"/>
      <c r="G6" s="7" t="s">
        <v>123</v>
      </c>
      <c r="H6" s="3" t="s">
        <v>124</v>
      </c>
      <c r="I6" s="3">
        <v>6</v>
      </c>
      <c r="J6" s="3">
        <v>2051</v>
      </c>
      <c r="K6" s="3">
        <v>1200</v>
      </c>
      <c r="L6" s="8">
        <v>91.1</v>
      </c>
      <c r="M6" s="2">
        <v>78.599999999999994</v>
      </c>
      <c r="N6" s="137">
        <f t="shared" ref="N6:N69" si="0">IF(L6&gt;0,M6/L6*100,0)</f>
        <v>86.2788144895719</v>
      </c>
      <c r="O6" s="9" t="s">
        <v>114</v>
      </c>
      <c r="P6" s="2">
        <v>64.12</v>
      </c>
      <c r="Q6" s="2">
        <v>56.98</v>
      </c>
      <c r="R6" s="137">
        <f t="shared" ref="R6:R10" si="1">IF(P6&gt;0,Q6/P6*100,0)</f>
        <v>88.864628820960689</v>
      </c>
      <c r="S6" s="9" t="s">
        <v>24</v>
      </c>
      <c r="T6" s="68">
        <v>7.4</v>
      </c>
      <c r="U6" s="9" t="s">
        <v>24</v>
      </c>
      <c r="V6" s="68">
        <v>6.9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17.53</v>
      </c>
      <c r="C7" s="2">
        <v>15.49</v>
      </c>
      <c r="D7" s="26">
        <f t="shared" ref="D7:D12" si="2">IF(B7&gt;0,C7/B7*100,0)</f>
        <v>88.362806617227605</v>
      </c>
      <c r="E7" s="2">
        <v>6.7</v>
      </c>
      <c r="F7" s="97"/>
      <c r="G7" s="7" t="s">
        <v>123</v>
      </c>
      <c r="H7" s="3" t="s">
        <v>124</v>
      </c>
      <c r="I7" s="1">
        <v>8</v>
      </c>
      <c r="J7" s="1">
        <v>2052</v>
      </c>
      <c r="K7" s="1">
        <v>2800</v>
      </c>
      <c r="L7" s="2">
        <v>90.28</v>
      </c>
      <c r="M7" s="2">
        <v>79.400000000000006</v>
      </c>
      <c r="N7" s="137">
        <f t="shared" si="0"/>
        <v>87.948604342046963</v>
      </c>
      <c r="O7" s="119" t="s">
        <v>115</v>
      </c>
      <c r="P7" s="2">
        <v>65.05</v>
      </c>
      <c r="Q7" s="2">
        <v>57.88</v>
      </c>
      <c r="R7" s="137">
        <f t="shared" si="1"/>
        <v>88.977709454265948</v>
      </c>
      <c r="S7" s="9" t="s">
        <v>25</v>
      </c>
      <c r="T7" s="68">
        <v>7.5</v>
      </c>
      <c r="U7" s="9" t="s">
        <v>25</v>
      </c>
      <c r="V7" s="68">
        <v>6.9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16.940000000000001</v>
      </c>
      <c r="C8" s="2">
        <v>14.93</v>
      </c>
      <c r="D8" s="26">
        <f t="shared" si="2"/>
        <v>88.13459268004722</v>
      </c>
      <c r="E8" s="2">
        <v>5.8</v>
      </c>
      <c r="F8" s="97"/>
      <c r="G8" s="7" t="s">
        <v>123</v>
      </c>
      <c r="H8" s="3" t="s">
        <v>124</v>
      </c>
      <c r="I8" s="1">
        <v>3</v>
      </c>
      <c r="J8" s="1">
        <v>2053</v>
      </c>
      <c r="K8" s="1">
        <v>900</v>
      </c>
      <c r="L8" s="2">
        <v>91.66</v>
      </c>
      <c r="M8" s="2">
        <v>79.319999999999993</v>
      </c>
      <c r="N8" s="137">
        <f t="shared" si="0"/>
        <v>86.53720270565131</v>
      </c>
      <c r="O8" s="9" t="s">
        <v>116</v>
      </c>
      <c r="P8" s="2">
        <v>66.510000000000005</v>
      </c>
      <c r="Q8" s="2">
        <v>58.9</v>
      </c>
      <c r="R8" s="137">
        <f t="shared" si="1"/>
        <v>88.558111562171092</v>
      </c>
      <c r="S8" s="9" t="s">
        <v>26</v>
      </c>
      <c r="T8" s="68">
        <v>7.3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17.739999999999998</v>
      </c>
      <c r="C9" s="2">
        <v>15.67</v>
      </c>
      <c r="D9" s="26">
        <f t="shared" si="2"/>
        <v>88.331454340473513</v>
      </c>
      <c r="E9" s="2">
        <v>5.8</v>
      </c>
      <c r="F9" s="97"/>
      <c r="G9" s="7">
        <v>0.30208333333333331</v>
      </c>
      <c r="H9" s="3" t="s">
        <v>124</v>
      </c>
      <c r="I9" s="1">
        <v>4</v>
      </c>
      <c r="J9" s="1">
        <v>2054</v>
      </c>
      <c r="K9" s="1">
        <v>900</v>
      </c>
      <c r="L9" s="2">
        <v>91.48</v>
      </c>
      <c r="M9" s="2">
        <v>79</v>
      </c>
      <c r="N9" s="137">
        <f t="shared" si="0"/>
        <v>86.35767380848273</v>
      </c>
      <c r="O9" s="9" t="s">
        <v>117</v>
      </c>
      <c r="P9" s="2">
        <v>65.97</v>
      </c>
      <c r="Q9" s="2">
        <v>57.38</v>
      </c>
      <c r="R9" s="137">
        <f t="shared" si="1"/>
        <v>86.978929816583303</v>
      </c>
      <c r="S9" s="9" t="s">
        <v>39</v>
      </c>
      <c r="T9" s="68">
        <v>7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17.399999999999999</v>
      </c>
      <c r="C10" s="2">
        <v>15.19</v>
      </c>
      <c r="D10" s="26">
        <f t="shared" si="2"/>
        <v>87.298850574712645</v>
      </c>
      <c r="E10" s="2">
        <v>5.8</v>
      </c>
      <c r="F10" s="97"/>
      <c r="G10" s="7">
        <v>0.3263888888888889</v>
      </c>
      <c r="H10" s="3" t="s">
        <v>124</v>
      </c>
      <c r="I10" s="1">
        <v>7</v>
      </c>
      <c r="J10" s="1">
        <v>2055</v>
      </c>
      <c r="K10" s="1">
        <v>1800</v>
      </c>
      <c r="L10" s="2">
        <v>91.08</v>
      </c>
      <c r="M10" s="2">
        <v>78.08</v>
      </c>
      <c r="N10" s="137">
        <f t="shared" si="0"/>
        <v>85.72683355292051</v>
      </c>
      <c r="O10" s="28" t="s">
        <v>4</v>
      </c>
      <c r="P10" s="25">
        <f t="shared" ref="P10" si="3">AVERAGE(P4:P9)</f>
        <v>65.412499999999994</v>
      </c>
      <c r="Q10" s="25">
        <f t="shared" ref="Q10" si="4">AVERAGE(Q4:Q9)</f>
        <v>57.784999999999997</v>
      </c>
      <c r="R10" s="137">
        <f t="shared" si="1"/>
        <v>88.33938467418308</v>
      </c>
      <c r="S10" s="9" t="s">
        <v>40</v>
      </c>
      <c r="T10" s="68">
        <v>7</v>
      </c>
      <c r="U10" s="9" t="s">
        <v>40</v>
      </c>
      <c r="V10" s="68">
        <v>6.9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17.600000000000001</v>
      </c>
      <c r="C11" s="2">
        <v>15.48</v>
      </c>
      <c r="D11" s="26">
        <f t="shared" si="2"/>
        <v>87.954545454545453</v>
      </c>
      <c r="E11" s="2">
        <v>6</v>
      </c>
      <c r="F11" s="97"/>
      <c r="G11" s="7">
        <v>0.3298611111111111</v>
      </c>
      <c r="H11" s="3" t="s">
        <v>124</v>
      </c>
      <c r="I11" s="1">
        <v>8</v>
      </c>
      <c r="J11" s="1">
        <v>2056</v>
      </c>
      <c r="K11" s="1">
        <v>2800</v>
      </c>
      <c r="L11" s="2">
        <v>90.56</v>
      </c>
      <c r="M11" s="2">
        <v>78.760000000000005</v>
      </c>
      <c r="N11" s="137">
        <f t="shared" si="0"/>
        <v>86.969964664310965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6.9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17.333333333333332</v>
      </c>
      <c r="C12" s="25">
        <f>AVERAGE(C6:C11)</f>
        <v>15.290000000000001</v>
      </c>
      <c r="D12" s="26">
        <f t="shared" si="2"/>
        <v>88.211538461538481</v>
      </c>
      <c r="E12" s="25">
        <f>AVERAGE(E6:E11)</f>
        <v>5.95</v>
      </c>
      <c r="F12" s="25"/>
      <c r="G12" s="7">
        <v>0.33333333333333331</v>
      </c>
      <c r="H12" s="3" t="s">
        <v>124</v>
      </c>
      <c r="I12" s="1">
        <v>6</v>
      </c>
      <c r="J12" s="1">
        <v>2057</v>
      </c>
      <c r="K12" s="1">
        <v>1200</v>
      </c>
      <c r="L12" s="2">
        <v>91.2</v>
      </c>
      <c r="M12" s="2">
        <v>77.92</v>
      </c>
      <c r="N12" s="137">
        <f t="shared" si="0"/>
        <v>85.438596491228068</v>
      </c>
      <c r="O12" s="158" t="s">
        <v>66</v>
      </c>
      <c r="P12" s="159"/>
      <c r="Q12" s="159"/>
      <c r="R12" s="160"/>
      <c r="S12" s="9" t="s">
        <v>18</v>
      </c>
      <c r="T12" s="68">
        <v>7.1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128</v>
      </c>
      <c r="H13" s="3" t="s">
        <v>124</v>
      </c>
      <c r="I13" s="3">
        <v>2</v>
      </c>
      <c r="J13" s="3">
        <v>2058</v>
      </c>
      <c r="K13" s="3">
        <v>900</v>
      </c>
      <c r="L13" s="8">
        <v>91.92</v>
      </c>
      <c r="M13" s="2">
        <v>78.44</v>
      </c>
      <c r="N13" s="137">
        <f t="shared" si="0"/>
        <v>85.335073977371621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17.940000000000001</v>
      </c>
      <c r="C14" s="2">
        <v>15.75</v>
      </c>
      <c r="D14" s="26">
        <f t="shared" ref="D14:D78" si="5">IF(B14&gt;0,C14/B14*100,0)</f>
        <v>87.792642140468217</v>
      </c>
      <c r="E14" s="2">
        <v>5.4</v>
      </c>
      <c r="F14" s="97"/>
      <c r="G14" s="7" t="s">
        <v>129</v>
      </c>
      <c r="H14" s="3" t="s">
        <v>124</v>
      </c>
      <c r="I14" s="3">
        <v>3</v>
      </c>
      <c r="J14" s="3">
        <v>2059</v>
      </c>
      <c r="K14" s="3">
        <v>900</v>
      </c>
      <c r="L14" s="8">
        <v>91.3</v>
      </c>
      <c r="M14" s="2">
        <v>78.28</v>
      </c>
      <c r="N14" s="137">
        <f t="shared" si="0"/>
        <v>85.739320920043809</v>
      </c>
      <c r="O14" s="9" t="s">
        <v>114</v>
      </c>
      <c r="P14" s="5">
        <v>73.64</v>
      </c>
      <c r="Q14" s="5">
        <v>52.4</v>
      </c>
      <c r="R14" s="137">
        <f t="shared" ref="R14:R17" si="6">IF(P14&gt;0,Q14/P14*100,0)</f>
        <v>71.15697990222705</v>
      </c>
      <c r="S14" s="9" t="s">
        <v>56</v>
      </c>
      <c r="T14" s="68">
        <v>7.2</v>
      </c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19.5</v>
      </c>
      <c r="C15" s="2">
        <v>17.57</v>
      </c>
      <c r="D15" s="26">
        <f t="shared" si="5"/>
        <v>90.102564102564102</v>
      </c>
      <c r="E15" s="2">
        <v>5.6</v>
      </c>
      <c r="F15" s="97"/>
      <c r="G15" s="7" t="s">
        <v>132</v>
      </c>
      <c r="H15" s="3" t="s">
        <v>124</v>
      </c>
      <c r="I15" s="3">
        <v>4</v>
      </c>
      <c r="J15" s="3">
        <v>2060</v>
      </c>
      <c r="K15" s="3">
        <v>900</v>
      </c>
      <c r="L15" s="8">
        <v>91.78</v>
      </c>
      <c r="M15" s="2">
        <v>77.319999999999993</v>
      </c>
      <c r="N15" s="137">
        <f t="shared" si="0"/>
        <v>84.244933536718236</v>
      </c>
      <c r="O15" s="119" t="s">
        <v>115</v>
      </c>
      <c r="P15" s="5">
        <v>73.819999999999993</v>
      </c>
      <c r="Q15" s="5">
        <v>52.78</v>
      </c>
      <c r="R15" s="137">
        <f t="shared" si="6"/>
        <v>71.49823895963155</v>
      </c>
      <c r="S15" s="9" t="s">
        <v>19</v>
      </c>
      <c r="T15" s="68">
        <v>7.2</v>
      </c>
      <c r="U15" s="9" t="s">
        <v>19</v>
      </c>
      <c r="V15" s="68">
        <v>7.1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19.57</v>
      </c>
      <c r="C16" s="2">
        <v>17.8</v>
      </c>
      <c r="D16" s="26">
        <f t="shared" si="5"/>
        <v>90.955544200306591</v>
      </c>
      <c r="E16" s="2">
        <v>5.4</v>
      </c>
      <c r="F16" s="97"/>
      <c r="G16" s="7" t="s">
        <v>132</v>
      </c>
      <c r="H16" s="3" t="s">
        <v>124</v>
      </c>
      <c r="I16" s="3">
        <v>7</v>
      </c>
      <c r="J16" s="3">
        <v>2061</v>
      </c>
      <c r="K16" s="3">
        <v>1800</v>
      </c>
      <c r="L16" s="8">
        <v>90.14</v>
      </c>
      <c r="M16" s="2">
        <v>77.959999999999994</v>
      </c>
      <c r="N16" s="137">
        <f t="shared" si="0"/>
        <v>86.487685822054573</v>
      </c>
      <c r="O16" s="9" t="s">
        <v>116</v>
      </c>
      <c r="P16" s="5">
        <v>74.400000000000006</v>
      </c>
      <c r="Q16" s="5">
        <v>52.26</v>
      </c>
      <c r="R16" s="137">
        <f t="shared" si="6"/>
        <v>70.241935483870961</v>
      </c>
      <c r="S16" s="9" t="s">
        <v>42</v>
      </c>
      <c r="T16" s="68">
        <v>7.3</v>
      </c>
      <c r="U16" s="9" t="s">
        <v>42</v>
      </c>
      <c r="V16" s="68">
        <v>7.2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17.7</v>
      </c>
      <c r="C17" s="2">
        <v>15.41</v>
      </c>
      <c r="D17" s="26">
        <f t="shared" si="5"/>
        <v>87.062146892655363</v>
      </c>
      <c r="E17" s="2">
        <v>5.4</v>
      </c>
      <c r="F17" s="97"/>
      <c r="G17" s="7" t="s">
        <v>133</v>
      </c>
      <c r="H17" s="3" t="s">
        <v>124</v>
      </c>
      <c r="I17" s="3">
        <v>8</v>
      </c>
      <c r="J17" s="3">
        <v>2062</v>
      </c>
      <c r="K17" s="3">
        <v>2800</v>
      </c>
      <c r="L17" s="8">
        <v>91.08</v>
      </c>
      <c r="M17" s="2">
        <v>78.959999999999994</v>
      </c>
      <c r="N17" s="137">
        <f t="shared" si="0"/>
        <v>86.693017127799735</v>
      </c>
      <c r="O17" s="9" t="s">
        <v>117</v>
      </c>
      <c r="P17" s="5">
        <v>73.88</v>
      </c>
      <c r="Q17" s="5">
        <v>53.12</v>
      </c>
      <c r="R17" s="137">
        <f t="shared" si="6"/>
        <v>71.900378992961549</v>
      </c>
      <c r="S17" s="99" t="s">
        <v>20</v>
      </c>
      <c r="T17" s="68">
        <v>7.2</v>
      </c>
      <c r="U17" s="9" t="s">
        <v>20</v>
      </c>
      <c r="V17" s="68">
        <v>7.2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18.03</v>
      </c>
      <c r="C18" s="2">
        <v>15.73</v>
      </c>
      <c r="D18" s="26">
        <f t="shared" si="5"/>
        <v>87.243483083749311</v>
      </c>
      <c r="E18" s="2">
        <v>5.3</v>
      </c>
      <c r="F18" s="97"/>
      <c r="G18" s="7" t="s">
        <v>134</v>
      </c>
      <c r="H18" s="3" t="s">
        <v>124</v>
      </c>
      <c r="I18" s="3">
        <v>6</v>
      </c>
      <c r="J18" s="3">
        <v>2063</v>
      </c>
      <c r="K18" s="3">
        <v>1200</v>
      </c>
      <c r="L18" s="8">
        <v>91.18</v>
      </c>
      <c r="M18" s="2">
        <v>77.2</v>
      </c>
      <c r="N18" s="137">
        <f t="shared" si="0"/>
        <v>84.667690282956784</v>
      </c>
      <c r="O18" s="28" t="s">
        <v>4</v>
      </c>
      <c r="P18" s="25">
        <f t="shared" ref="P18" si="7">AVERAGE(P12:P17)</f>
        <v>73.935000000000002</v>
      </c>
      <c r="Q18" s="25">
        <f t="shared" ref="Q18" si="8">AVERAGE(Q12:Q17)</f>
        <v>52.64</v>
      </c>
      <c r="R18" s="137">
        <f t="shared" ref="R18" si="9">IF(P18&gt;0,Q18/P18*100,0)</f>
        <v>71.197673632244545</v>
      </c>
      <c r="S18" s="99" t="s">
        <v>21</v>
      </c>
      <c r="T18" s="68">
        <v>7.2</v>
      </c>
      <c r="U18" s="9" t="s">
        <v>21</v>
      </c>
      <c r="V18" s="68">
        <v>7.2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17.62</v>
      </c>
      <c r="C19" s="2">
        <v>15.71</v>
      </c>
      <c r="D19" s="26">
        <f t="shared" si="5"/>
        <v>89.160045402951198</v>
      </c>
      <c r="E19" s="2">
        <v>5.6</v>
      </c>
      <c r="F19" s="97"/>
      <c r="G19" s="7">
        <v>0.44097222222222227</v>
      </c>
      <c r="H19" s="3" t="s">
        <v>124</v>
      </c>
      <c r="I19" s="4">
        <v>2</v>
      </c>
      <c r="J19" s="4">
        <v>2064</v>
      </c>
      <c r="K19" s="4">
        <v>900</v>
      </c>
      <c r="L19" s="5">
        <v>91.98</v>
      </c>
      <c r="M19" s="2">
        <v>79.28</v>
      </c>
      <c r="N19" s="137">
        <f t="shared" si="0"/>
        <v>86.192650576212216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18.393333333333334</v>
      </c>
      <c r="C20" s="25">
        <f>AVERAGE(C14:C19)</f>
        <v>16.328333333333333</v>
      </c>
      <c r="D20" s="26">
        <f t="shared" si="5"/>
        <v>88.773106197897775</v>
      </c>
      <c r="E20" s="25">
        <f>AVERAGE(E14:E19)</f>
        <v>5.4499999999999993</v>
      </c>
      <c r="F20" s="25"/>
      <c r="G20" s="7">
        <v>0.4513888888888889</v>
      </c>
      <c r="H20" s="3" t="s">
        <v>124</v>
      </c>
      <c r="I20" s="3">
        <v>3</v>
      </c>
      <c r="J20" s="3">
        <v>2065</v>
      </c>
      <c r="K20" s="3">
        <v>1000</v>
      </c>
      <c r="L20" s="8">
        <v>91.44</v>
      </c>
      <c r="M20" s="2">
        <v>78.599999999999994</v>
      </c>
      <c r="N20" s="137">
        <f t="shared" si="0"/>
        <v>85.958005249343827</v>
      </c>
      <c r="O20" s="158" t="s">
        <v>102</v>
      </c>
      <c r="P20" s="159"/>
      <c r="Q20" s="159"/>
      <c r="R20" s="160"/>
      <c r="S20" s="99" t="s">
        <v>22</v>
      </c>
      <c r="T20" s="68">
        <v>7.4</v>
      </c>
      <c r="U20" s="9" t="s">
        <v>22</v>
      </c>
      <c r="V20" s="68">
        <v>7.2</v>
      </c>
      <c r="W20" s="9" t="s">
        <v>22</v>
      </c>
      <c r="X20" s="68">
        <v>6.6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0.47222222222222227</v>
      </c>
      <c r="H21" s="145" t="s">
        <v>124</v>
      </c>
      <c r="I21" s="3">
        <v>4</v>
      </c>
      <c r="J21" s="3">
        <v>2066</v>
      </c>
      <c r="K21" s="3">
        <v>900</v>
      </c>
      <c r="L21" s="8">
        <v>92.14</v>
      </c>
      <c r="M21" s="2">
        <v>78.760000000000005</v>
      </c>
      <c r="N21" s="137">
        <f t="shared" si="0"/>
        <v>85.478619492077286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7.2</v>
      </c>
      <c r="W21" s="9" t="s">
        <v>23</v>
      </c>
      <c r="X21" s="68">
        <v>6.6</v>
      </c>
      <c r="Y21" s="47"/>
    </row>
    <row r="22" spans="1:25" ht="13.8">
      <c r="A22" s="73" t="s">
        <v>46</v>
      </c>
      <c r="B22" s="2">
        <v>13.48</v>
      </c>
      <c r="C22" s="2">
        <v>11.92</v>
      </c>
      <c r="D22" s="26">
        <f t="shared" si="5"/>
        <v>88.427299703264097</v>
      </c>
      <c r="E22" s="2">
        <v>5.7</v>
      </c>
      <c r="F22" s="97"/>
      <c r="G22" s="7">
        <v>0.51388888888888895</v>
      </c>
      <c r="H22" s="3" t="s">
        <v>124</v>
      </c>
      <c r="I22" s="3">
        <v>7</v>
      </c>
      <c r="J22" s="3">
        <v>2067</v>
      </c>
      <c r="K22" s="3">
        <v>1800</v>
      </c>
      <c r="L22" s="8">
        <v>91.16</v>
      </c>
      <c r="M22" s="2">
        <v>78.64</v>
      </c>
      <c r="N22" s="137">
        <f t="shared" si="0"/>
        <v>86.265906099166301</v>
      </c>
      <c r="O22" s="9" t="s">
        <v>114</v>
      </c>
      <c r="P22" s="8">
        <v>75.349999999999994</v>
      </c>
      <c r="Q22" s="8">
        <v>39.14</v>
      </c>
      <c r="R22" s="137">
        <f t="shared" ref="R22:R25" si="10">IF(P22&gt;0,Q22/P22*100,0)</f>
        <v>51.94426011944261</v>
      </c>
      <c r="S22" s="9" t="s">
        <v>27</v>
      </c>
      <c r="T22" s="68">
        <v>7.3</v>
      </c>
      <c r="U22" s="9" t="s">
        <v>27</v>
      </c>
      <c r="V22" s="68">
        <v>7.2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13.38</v>
      </c>
      <c r="C23" s="2">
        <v>11.81</v>
      </c>
      <c r="D23" s="26">
        <f t="shared" si="5"/>
        <v>88.266068759342303</v>
      </c>
      <c r="E23" s="2">
        <v>5.8</v>
      </c>
      <c r="F23" s="97"/>
      <c r="G23" s="7">
        <v>0.52430555555555558</v>
      </c>
      <c r="H23" s="3" t="s">
        <v>124</v>
      </c>
      <c r="I23" s="3">
        <v>8</v>
      </c>
      <c r="J23" s="3">
        <v>2068</v>
      </c>
      <c r="K23" s="3">
        <v>2800</v>
      </c>
      <c r="L23" s="8">
        <v>91.5</v>
      </c>
      <c r="M23" s="2">
        <v>78.92</v>
      </c>
      <c r="N23" s="137">
        <f t="shared" si="0"/>
        <v>86.251366120218592</v>
      </c>
      <c r="O23" s="119" t="s">
        <v>115</v>
      </c>
      <c r="P23" s="8">
        <v>74.150000000000006</v>
      </c>
      <c r="Q23" s="8">
        <v>38.06</v>
      </c>
      <c r="R23" s="137">
        <f t="shared" si="10"/>
        <v>51.328388401888056</v>
      </c>
      <c r="S23" s="9" t="s">
        <v>28</v>
      </c>
      <c r="T23" s="68">
        <v>7.3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13.37</v>
      </c>
      <c r="C24" s="2">
        <v>11.63</v>
      </c>
      <c r="D24" s="26">
        <f t="shared" si="5"/>
        <v>86.985789080029932</v>
      </c>
      <c r="E24" s="2">
        <v>5.8</v>
      </c>
      <c r="F24" s="97"/>
      <c r="G24" s="7">
        <v>0.52430555555555558</v>
      </c>
      <c r="H24" s="3" t="s">
        <v>124</v>
      </c>
      <c r="I24" s="3">
        <v>6</v>
      </c>
      <c r="J24" s="3">
        <v>2069</v>
      </c>
      <c r="K24" s="3">
        <v>1100</v>
      </c>
      <c r="L24" s="8">
        <v>91.36</v>
      </c>
      <c r="M24" s="2">
        <v>77.88</v>
      </c>
      <c r="N24" s="137">
        <f t="shared" si="0"/>
        <v>85.245183887915928</v>
      </c>
      <c r="O24" s="9" t="s">
        <v>116</v>
      </c>
      <c r="P24" s="8">
        <v>73.099999999999994</v>
      </c>
      <c r="Q24" s="8">
        <v>37.619999999999997</v>
      </c>
      <c r="R24" s="137">
        <f>IF(P24&gt;0,Q24/P24*100,0)</f>
        <v>51.463748290013676</v>
      </c>
      <c r="S24" s="9" t="s">
        <v>29</v>
      </c>
      <c r="T24" s="68">
        <v>7.3</v>
      </c>
      <c r="U24" s="9" t="s">
        <v>29</v>
      </c>
      <c r="V24" s="68">
        <v>7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13.86</v>
      </c>
      <c r="C25" s="2">
        <v>12.19</v>
      </c>
      <c r="D25" s="26">
        <f t="shared" si="5"/>
        <v>87.950937950937941</v>
      </c>
      <c r="E25" s="2">
        <v>5.7</v>
      </c>
      <c r="F25" s="97"/>
      <c r="G25" s="7">
        <v>0.53472222222222221</v>
      </c>
      <c r="H25" s="3" t="s">
        <v>124</v>
      </c>
      <c r="I25" s="3">
        <v>2</v>
      </c>
      <c r="J25" s="3">
        <v>2070</v>
      </c>
      <c r="K25" s="3">
        <v>900</v>
      </c>
      <c r="L25" s="8">
        <v>91.3</v>
      </c>
      <c r="M25" s="2">
        <v>78.64</v>
      </c>
      <c r="N25" s="137">
        <f t="shared" si="0"/>
        <v>86.133625410733856</v>
      </c>
      <c r="O25" s="9" t="s">
        <v>117</v>
      </c>
      <c r="P25" s="8">
        <v>74.81</v>
      </c>
      <c r="Q25" s="8">
        <v>38.56</v>
      </c>
      <c r="R25" s="137">
        <f t="shared" si="10"/>
        <v>51.543911241812587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6.8</v>
      </c>
      <c r="Y25" s="47"/>
    </row>
    <row r="26" spans="1:25" ht="15.6">
      <c r="A26" s="73" t="s">
        <v>50</v>
      </c>
      <c r="B26" s="2">
        <v>13.37</v>
      </c>
      <c r="C26" s="2">
        <v>11.56</v>
      </c>
      <c r="D26" s="26">
        <f t="shared" si="5"/>
        <v>86.462228870605841</v>
      </c>
      <c r="E26" s="2">
        <v>5.6</v>
      </c>
      <c r="F26" s="97"/>
      <c r="G26" s="7">
        <v>0.54513888888888895</v>
      </c>
      <c r="H26" s="3" t="s">
        <v>124</v>
      </c>
      <c r="I26" s="3">
        <v>3</v>
      </c>
      <c r="J26" s="3">
        <v>2071</v>
      </c>
      <c r="K26" s="3">
        <v>900</v>
      </c>
      <c r="L26" s="8">
        <v>92.2</v>
      </c>
      <c r="M26" s="2">
        <v>78.92</v>
      </c>
      <c r="N26" s="137">
        <f t="shared" si="0"/>
        <v>85.596529284164859</v>
      </c>
      <c r="O26" s="28" t="s">
        <v>4</v>
      </c>
      <c r="P26" s="25">
        <f t="shared" ref="P26" si="11">AVERAGE(P20:P25)</f>
        <v>74.352499999999992</v>
      </c>
      <c r="Q26" s="25">
        <f t="shared" ref="Q26" si="12">AVERAGE(Q20:Q25)</f>
        <v>38.344999999999999</v>
      </c>
      <c r="R26" s="137">
        <f>IF(P26&gt;0,Q26/P26*100,0)</f>
        <v>51.571904105443664</v>
      </c>
      <c r="S26" s="9" t="s">
        <v>31</v>
      </c>
      <c r="T26" s="68">
        <v>7.1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12.85</v>
      </c>
      <c r="C27" s="2">
        <v>11.1</v>
      </c>
      <c r="D27" s="26">
        <f t="shared" si="5"/>
        <v>86.381322957198449</v>
      </c>
      <c r="E27" s="2">
        <v>5.7</v>
      </c>
      <c r="F27" s="97"/>
      <c r="G27" s="7">
        <v>0.56597222222222221</v>
      </c>
      <c r="H27" s="3" t="s">
        <v>124</v>
      </c>
      <c r="I27" s="3">
        <v>4</v>
      </c>
      <c r="J27" s="3">
        <v>2072</v>
      </c>
      <c r="K27" s="3">
        <v>900</v>
      </c>
      <c r="L27" s="2">
        <v>91.12</v>
      </c>
      <c r="M27" s="2">
        <v>79.08</v>
      </c>
      <c r="N27" s="137">
        <f t="shared" si="0"/>
        <v>86.786654960491646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6.9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13.384999999999998</v>
      </c>
      <c r="C28" s="25">
        <f>AVERAGE(C22:C27)</f>
        <v>11.701666666666666</v>
      </c>
      <c r="D28" s="26">
        <f t="shared" si="5"/>
        <v>87.423733034491363</v>
      </c>
      <c r="E28" s="25">
        <f>AVERAGE(E22:E27)</f>
        <v>5.7166666666666677</v>
      </c>
      <c r="F28" s="25"/>
      <c r="G28" s="7">
        <v>0.59027777777777779</v>
      </c>
      <c r="H28" s="3" t="s">
        <v>124</v>
      </c>
      <c r="I28" s="3">
        <v>6</v>
      </c>
      <c r="J28" s="3">
        <v>2073</v>
      </c>
      <c r="K28" s="3">
        <v>1100</v>
      </c>
      <c r="L28" s="8">
        <v>91.16</v>
      </c>
      <c r="M28" s="2">
        <v>78.16</v>
      </c>
      <c r="N28" s="137">
        <f t="shared" si="0"/>
        <v>85.739359368143923</v>
      </c>
      <c r="O28" s="165" t="s">
        <v>67</v>
      </c>
      <c r="P28" s="166"/>
      <c r="Q28" s="166"/>
      <c r="R28" s="167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0.59722222222222221</v>
      </c>
      <c r="H29" s="3" t="s">
        <v>124</v>
      </c>
      <c r="I29" s="3">
        <v>8</v>
      </c>
      <c r="J29" s="3">
        <v>2074</v>
      </c>
      <c r="K29" s="75">
        <v>2800</v>
      </c>
      <c r="L29" s="76">
        <v>91.58</v>
      </c>
      <c r="M29" s="2">
        <v>78.36</v>
      </c>
      <c r="N29" s="137">
        <f t="shared" si="0"/>
        <v>85.564533740991493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2.4700000000000002</v>
      </c>
      <c r="C30" s="2">
        <v>1.96</v>
      </c>
      <c r="D30" s="26">
        <f t="shared" si="5"/>
        <v>79.352226720647764</v>
      </c>
      <c r="E30" s="2">
        <v>6.3</v>
      </c>
      <c r="F30" s="97"/>
      <c r="G30" s="7">
        <v>0.61458333333333337</v>
      </c>
      <c r="H30" s="3" t="s">
        <v>124</v>
      </c>
      <c r="I30" s="3">
        <v>2</v>
      </c>
      <c r="J30" s="3">
        <v>2075</v>
      </c>
      <c r="K30" s="3">
        <v>900</v>
      </c>
      <c r="L30" s="2">
        <v>92.02</v>
      </c>
      <c r="M30" s="2">
        <v>78.92</v>
      </c>
      <c r="N30" s="137">
        <f t="shared" si="0"/>
        <v>85.763964355574885</v>
      </c>
      <c r="O30" s="54" t="s">
        <v>14</v>
      </c>
      <c r="P30" s="2">
        <v>84.68</v>
      </c>
      <c r="Q30" s="2">
        <v>29.52</v>
      </c>
      <c r="R30" s="137">
        <f t="shared" ref="R30:R35" si="13">IF(P30&gt;0,Q30/P30*100,0)</f>
        <v>34.860651865847899</v>
      </c>
      <c r="S30" s="28" t="s">
        <v>4</v>
      </c>
      <c r="T30" s="25">
        <f>AVERAGE(T6:T29)</f>
        <v>7.2208333333333323</v>
      </c>
      <c r="U30" s="28" t="s">
        <v>4</v>
      </c>
      <c r="V30" s="25">
        <f>AVERAGE(V6:V29)</f>
        <v>7.033333333333335</v>
      </c>
      <c r="W30" s="28" t="s">
        <v>4</v>
      </c>
      <c r="X30" s="25">
        <f>AVERAGE(X6:X29)</f>
        <v>6.45</v>
      </c>
      <c r="Y30" s="47"/>
    </row>
    <row r="31" spans="1:25" ht="13.8">
      <c r="A31" s="73" t="s">
        <v>47</v>
      </c>
      <c r="B31" s="2">
        <v>2.39</v>
      </c>
      <c r="C31" s="2">
        <v>2.02</v>
      </c>
      <c r="D31" s="26">
        <f t="shared" si="5"/>
        <v>84.51882845188284</v>
      </c>
      <c r="E31" s="2">
        <v>6.5</v>
      </c>
      <c r="F31" s="97"/>
      <c r="G31" s="7">
        <v>0.61458333333333337</v>
      </c>
      <c r="H31" s="3" t="s">
        <v>124</v>
      </c>
      <c r="I31" s="3">
        <v>1</v>
      </c>
      <c r="J31" s="3">
        <v>2076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82.64</v>
      </c>
      <c r="Q31" s="2">
        <v>28.92</v>
      </c>
      <c r="R31" s="137">
        <f t="shared" si="13"/>
        <v>34.995159728944827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">
      <c r="A32" s="73" t="s">
        <v>48</v>
      </c>
      <c r="B32" s="2">
        <v>2.16</v>
      </c>
      <c r="C32" s="2">
        <v>1.74</v>
      </c>
      <c r="D32" s="26">
        <f t="shared" si="5"/>
        <v>80.555555555555543</v>
      </c>
      <c r="E32" s="2">
        <v>6.7</v>
      </c>
      <c r="F32" s="97"/>
      <c r="G32" s="7">
        <v>0.64236111111111105</v>
      </c>
      <c r="H32" s="3" t="s">
        <v>124</v>
      </c>
      <c r="I32" s="3">
        <v>4</v>
      </c>
      <c r="J32" s="3">
        <v>2077</v>
      </c>
      <c r="K32" s="75">
        <v>900</v>
      </c>
      <c r="L32" s="76">
        <v>91.48</v>
      </c>
      <c r="M32" s="2">
        <v>78.319999999999993</v>
      </c>
      <c r="N32" s="137">
        <f t="shared" si="0"/>
        <v>85.614341932662867</v>
      </c>
      <c r="O32" s="54" t="s">
        <v>62</v>
      </c>
      <c r="P32" s="2">
        <v>82.86</v>
      </c>
      <c r="Q32" s="2">
        <v>29.96</v>
      </c>
      <c r="R32" s="137">
        <f t="shared" si="13"/>
        <v>36.157373883659183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2.13</v>
      </c>
      <c r="C33" s="2">
        <v>1.66</v>
      </c>
      <c r="D33" s="26">
        <f t="shared" si="5"/>
        <v>77.934272300469488</v>
      </c>
      <c r="E33" s="2">
        <v>6.5</v>
      </c>
      <c r="F33" s="97"/>
      <c r="G33" s="7">
        <v>0.65277777777777779</v>
      </c>
      <c r="H33" s="22" t="s">
        <v>124</v>
      </c>
      <c r="I33" s="22">
        <v>6</v>
      </c>
      <c r="J33" s="22">
        <v>2078</v>
      </c>
      <c r="K33" s="22">
        <v>1100</v>
      </c>
      <c r="L33" s="23">
        <v>92.68</v>
      </c>
      <c r="M33" s="2">
        <v>77.92</v>
      </c>
      <c r="N33" s="137">
        <f t="shared" si="0"/>
        <v>84.074233923176521</v>
      </c>
      <c r="O33" s="72" t="s">
        <v>13</v>
      </c>
      <c r="P33" s="2">
        <v>83.12</v>
      </c>
      <c r="Q33" s="2">
        <v>29.2</v>
      </c>
      <c r="R33" s="137">
        <f t="shared" si="13"/>
        <v>35.129932627526465</v>
      </c>
      <c r="S33" s="9" t="s">
        <v>24</v>
      </c>
      <c r="T33" s="68">
        <v>8.8000000000000007</v>
      </c>
      <c r="U33" s="9" t="s">
        <v>24</v>
      </c>
      <c r="V33" s="68">
        <v>8.5</v>
      </c>
      <c r="W33" s="12" t="s">
        <v>24</v>
      </c>
      <c r="X33" s="81">
        <v>7.6</v>
      </c>
      <c r="Y33" s="47"/>
    </row>
    <row r="34" spans="1:25" ht="13.8">
      <c r="A34" s="73" t="s">
        <v>50</v>
      </c>
      <c r="B34" s="2">
        <v>2.52</v>
      </c>
      <c r="C34" s="2">
        <v>1.64</v>
      </c>
      <c r="D34" s="26">
        <f t="shared" si="5"/>
        <v>65.079365079365076</v>
      </c>
      <c r="E34" s="2">
        <v>6.8</v>
      </c>
      <c r="F34" s="97"/>
      <c r="G34" s="7">
        <v>0.65972222222222221</v>
      </c>
      <c r="H34" s="22" t="s">
        <v>124</v>
      </c>
      <c r="I34" s="22">
        <v>3</v>
      </c>
      <c r="J34" s="22">
        <v>2079</v>
      </c>
      <c r="K34" s="22">
        <v>900</v>
      </c>
      <c r="L34" s="23">
        <v>92.92</v>
      </c>
      <c r="M34" s="2">
        <v>79.319999999999993</v>
      </c>
      <c r="N34" s="137">
        <f t="shared" si="0"/>
        <v>85.363753766681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8.9</v>
      </c>
      <c r="U34" s="9" t="s">
        <v>25</v>
      </c>
      <c r="V34" s="68">
        <v>8.3000000000000007</v>
      </c>
      <c r="W34" s="12" t="s">
        <v>25</v>
      </c>
      <c r="X34" s="81">
        <v>7.7</v>
      </c>
      <c r="Y34" s="47"/>
    </row>
    <row r="35" spans="1:25" ht="13.8">
      <c r="A35" s="73" t="s">
        <v>51</v>
      </c>
      <c r="B35" s="2">
        <v>2.82</v>
      </c>
      <c r="C35" s="2">
        <v>2.04</v>
      </c>
      <c r="D35" s="26">
        <f t="shared" si="5"/>
        <v>72.340425531914903</v>
      </c>
      <c r="E35" s="2">
        <v>6.6</v>
      </c>
      <c r="F35" s="97"/>
      <c r="G35" s="7">
        <v>0.67708333333333337</v>
      </c>
      <c r="H35" s="22" t="s">
        <v>124</v>
      </c>
      <c r="I35" s="22">
        <v>8</v>
      </c>
      <c r="J35" s="22">
        <v>2080</v>
      </c>
      <c r="K35" s="22">
        <v>2800</v>
      </c>
      <c r="L35" s="23">
        <v>91.9</v>
      </c>
      <c r="M35" s="2">
        <v>79.12</v>
      </c>
      <c r="N35" s="137">
        <f t="shared" si="0"/>
        <v>86.093579978237216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8.5</v>
      </c>
      <c r="U35" s="9" t="s">
        <v>26</v>
      </c>
      <c r="V35" s="68">
        <v>8.4</v>
      </c>
      <c r="W35" s="12" t="s">
        <v>26</v>
      </c>
      <c r="X35" s="81">
        <v>7.6</v>
      </c>
      <c r="Y35" s="47"/>
    </row>
    <row r="36" spans="1:25" ht="15.6">
      <c r="A36" s="24" t="s">
        <v>4</v>
      </c>
      <c r="B36" s="25">
        <f>AVERAGE(B30:B35)</f>
        <v>2.415</v>
      </c>
      <c r="C36" s="25">
        <f>AVERAGE(C30:C35)</f>
        <v>1.843333333333333</v>
      </c>
      <c r="D36" s="26">
        <f t="shared" si="5"/>
        <v>76.328502415458928</v>
      </c>
      <c r="E36" s="25">
        <f>AVERAGE(E30:E35)</f>
        <v>6.5666666666666664</v>
      </c>
      <c r="F36" s="27"/>
      <c r="G36" s="7">
        <v>0.6875</v>
      </c>
      <c r="H36" s="22" t="s">
        <v>124</v>
      </c>
      <c r="I36" s="22">
        <v>2</v>
      </c>
      <c r="J36" s="22">
        <v>2081</v>
      </c>
      <c r="K36" s="22">
        <v>900</v>
      </c>
      <c r="L36" s="23">
        <v>91.78</v>
      </c>
      <c r="M36" s="2">
        <v>78.08</v>
      </c>
      <c r="N36" s="137">
        <f t="shared" si="0"/>
        <v>85.073000653737196</v>
      </c>
      <c r="O36" s="28" t="s">
        <v>4</v>
      </c>
      <c r="P36" s="25">
        <f t="shared" ref="P36" si="14">AVERAGE(P30:P35)</f>
        <v>83.325000000000003</v>
      </c>
      <c r="Q36" s="25">
        <f t="shared" ref="Q36" si="15">AVERAGE(Q30:Q35)</f>
        <v>29.400000000000002</v>
      </c>
      <c r="R36" s="137">
        <f>IF(P36&gt;0,Q36/P36*100,0)</f>
        <v>35.283528352835283</v>
      </c>
      <c r="S36" s="9" t="s">
        <v>39</v>
      </c>
      <c r="T36" s="68">
        <v>8.1999999999999993</v>
      </c>
      <c r="U36" s="9" t="s">
        <v>39</v>
      </c>
      <c r="V36" s="68">
        <v>8.4</v>
      </c>
      <c r="W36" s="12" t="s">
        <v>39</v>
      </c>
      <c r="X36" s="81">
        <v>7.6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0.6875</v>
      </c>
      <c r="H37" s="22" t="s">
        <v>124</v>
      </c>
      <c r="I37" s="22">
        <v>1</v>
      </c>
      <c r="J37" s="22">
        <v>2082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8.8000000000000007</v>
      </c>
      <c r="U37" s="9" t="s">
        <v>40</v>
      </c>
      <c r="V37" s="68">
        <v>8.1999999999999993</v>
      </c>
      <c r="W37" s="12" t="s">
        <v>40</v>
      </c>
      <c r="X37" s="81">
        <v>7.7</v>
      </c>
      <c r="Y37" s="47"/>
    </row>
    <row r="38" spans="1:25" ht="13.8">
      <c r="A38" s="73" t="s">
        <v>46</v>
      </c>
      <c r="B38" s="2">
        <v>3.07</v>
      </c>
      <c r="C38" s="2">
        <v>2.33</v>
      </c>
      <c r="D38" s="26">
        <f t="shared" si="5"/>
        <v>75.895765472312718</v>
      </c>
      <c r="E38" s="2">
        <v>6.6</v>
      </c>
      <c r="F38" s="97"/>
      <c r="G38" s="7">
        <v>0.71875</v>
      </c>
      <c r="H38" s="22" t="s">
        <v>124</v>
      </c>
      <c r="I38" s="22">
        <v>6</v>
      </c>
      <c r="J38" s="22">
        <v>2083</v>
      </c>
      <c r="K38" s="22">
        <v>1100</v>
      </c>
      <c r="L38" s="23">
        <v>91.26</v>
      </c>
      <c r="M38" s="2">
        <v>77.92</v>
      </c>
      <c r="N38" s="137">
        <f t="shared" si="0"/>
        <v>85.3824238439623</v>
      </c>
      <c r="O38" s="183" t="s">
        <v>58</v>
      </c>
      <c r="P38" s="184"/>
      <c r="Q38" s="184"/>
      <c r="R38" s="185"/>
      <c r="S38" s="9" t="s">
        <v>41</v>
      </c>
      <c r="T38" s="68">
        <v>9.1999999999999993</v>
      </c>
      <c r="U38" s="9" t="s">
        <v>41</v>
      </c>
      <c r="V38" s="68">
        <v>8.4</v>
      </c>
      <c r="W38" s="12" t="s">
        <v>41</v>
      </c>
      <c r="X38" s="81">
        <v>7.5</v>
      </c>
      <c r="Y38" s="47"/>
    </row>
    <row r="39" spans="1:25" ht="13.8">
      <c r="A39" s="73" t="s">
        <v>47</v>
      </c>
      <c r="B39" s="2">
        <v>2.65</v>
      </c>
      <c r="C39" s="2">
        <v>2.0699999999999998</v>
      </c>
      <c r="D39" s="26">
        <f t="shared" si="5"/>
        <v>78.113207547169807</v>
      </c>
      <c r="E39" s="2">
        <v>6.5</v>
      </c>
      <c r="F39" s="97"/>
      <c r="G39" s="7">
        <v>0.72569444444444453</v>
      </c>
      <c r="H39" s="22" t="s">
        <v>124</v>
      </c>
      <c r="I39" s="22">
        <v>4</v>
      </c>
      <c r="J39" s="22">
        <v>2084</v>
      </c>
      <c r="K39" s="22">
        <v>900</v>
      </c>
      <c r="L39" s="23">
        <v>92.1</v>
      </c>
      <c r="M39" s="2">
        <v>78.56</v>
      </c>
      <c r="N39" s="137">
        <f t="shared" si="0"/>
        <v>85.298588490770911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8.5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3.2</v>
      </c>
      <c r="C40" s="2">
        <v>2.17</v>
      </c>
      <c r="D40" s="26">
        <f t="shared" si="5"/>
        <v>67.8125</v>
      </c>
      <c r="E40" s="2">
        <v>6.6</v>
      </c>
      <c r="F40" s="97"/>
      <c r="G40" s="7">
        <v>0.74305555555555547</v>
      </c>
      <c r="H40" s="22" t="s">
        <v>124</v>
      </c>
      <c r="I40" s="22">
        <v>3</v>
      </c>
      <c r="J40" s="22">
        <v>2085</v>
      </c>
      <c r="K40" s="22">
        <v>900</v>
      </c>
      <c r="L40" s="23">
        <v>91.34</v>
      </c>
      <c r="M40" s="2">
        <v>78.36</v>
      </c>
      <c r="N40" s="137">
        <f t="shared" si="0"/>
        <v>85.789358440989702</v>
      </c>
      <c r="O40" s="9" t="s">
        <v>114</v>
      </c>
      <c r="P40" s="8">
        <v>92.3</v>
      </c>
      <c r="Q40" s="8">
        <v>84.84</v>
      </c>
      <c r="R40" s="137">
        <f t="shared" ref="R40:R43" si="16">IF(P40&gt;0,Q40/P40*100,0)</f>
        <v>91.917659804983757</v>
      </c>
      <c r="S40" s="9" t="s">
        <v>30</v>
      </c>
      <c r="T40" s="68">
        <v>9</v>
      </c>
      <c r="U40" s="9" t="s">
        <v>30</v>
      </c>
      <c r="V40" s="68">
        <v>8.3000000000000007</v>
      </c>
      <c r="W40" s="12" t="s">
        <v>30</v>
      </c>
      <c r="X40" s="81">
        <v>7.6</v>
      </c>
      <c r="Y40" s="47"/>
    </row>
    <row r="41" spans="1:25" ht="13.8">
      <c r="A41" s="73" t="s">
        <v>49</v>
      </c>
      <c r="B41" s="2">
        <v>3.18</v>
      </c>
      <c r="C41" s="2">
        <v>2.38</v>
      </c>
      <c r="D41" s="26">
        <f t="shared" si="5"/>
        <v>74.842767295597483</v>
      </c>
      <c r="E41" s="2">
        <v>6.5</v>
      </c>
      <c r="F41" s="97"/>
      <c r="G41" s="7">
        <v>0.75347222222222221</v>
      </c>
      <c r="H41" s="22" t="s">
        <v>124</v>
      </c>
      <c r="I41" s="22">
        <v>8</v>
      </c>
      <c r="J41" s="22">
        <v>2086</v>
      </c>
      <c r="K41" s="22">
        <v>2800</v>
      </c>
      <c r="L41" s="23">
        <v>91.56</v>
      </c>
      <c r="M41" s="2">
        <v>78.72</v>
      </c>
      <c r="N41" s="137">
        <f t="shared" si="0"/>
        <v>85.976408912188731</v>
      </c>
      <c r="O41" s="119" t="s">
        <v>115</v>
      </c>
      <c r="P41" s="8">
        <v>93.06</v>
      </c>
      <c r="Q41" s="8">
        <v>86</v>
      </c>
      <c r="R41" s="137">
        <f t="shared" si="16"/>
        <v>92.413496668815824</v>
      </c>
      <c r="S41" s="9" t="s">
        <v>56</v>
      </c>
      <c r="T41" s="68">
        <v>8.9</v>
      </c>
      <c r="U41" s="9" t="s">
        <v>56</v>
      </c>
      <c r="V41" s="68">
        <v>8.1999999999999993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3.47</v>
      </c>
      <c r="C42" s="2">
        <v>2.76</v>
      </c>
      <c r="D42" s="26">
        <f t="shared" si="5"/>
        <v>79.538904899135431</v>
      </c>
      <c r="E42" s="2">
        <v>6.7</v>
      </c>
      <c r="F42" s="97"/>
      <c r="G42" s="7">
        <v>0.76388888888888884</v>
      </c>
      <c r="H42" s="22" t="s">
        <v>124</v>
      </c>
      <c r="I42" s="22">
        <v>2</v>
      </c>
      <c r="J42" s="22">
        <v>2087</v>
      </c>
      <c r="K42" s="22">
        <v>900</v>
      </c>
      <c r="L42" s="23">
        <v>92.22</v>
      </c>
      <c r="M42" s="2">
        <v>79.239999999999995</v>
      </c>
      <c r="N42" s="137">
        <f t="shared" si="0"/>
        <v>85.924962047278242</v>
      </c>
      <c r="O42" s="9" t="s">
        <v>116</v>
      </c>
      <c r="P42" s="8">
        <v>93.46</v>
      </c>
      <c r="Q42" s="8">
        <v>85.52</v>
      </c>
      <c r="R42" s="137">
        <f t="shared" si="16"/>
        <v>91.504386903488125</v>
      </c>
      <c r="S42" s="9" t="s">
        <v>19</v>
      </c>
      <c r="T42" s="68">
        <v>9.1999999999999993</v>
      </c>
      <c r="U42" s="9" t="s">
        <v>19</v>
      </c>
      <c r="V42" s="68">
        <v>8.4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3.47</v>
      </c>
      <c r="C43" s="2">
        <v>2.71</v>
      </c>
      <c r="D43" s="26">
        <f t="shared" si="5"/>
        <v>78.097982708933714</v>
      </c>
      <c r="E43" s="2">
        <v>6.5</v>
      </c>
      <c r="F43" s="97"/>
      <c r="G43" s="7">
        <v>0.76388888888888884</v>
      </c>
      <c r="H43" s="22" t="s">
        <v>124</v>
      </c>
      <c r="I43" s="22">
        <v>1</v>
      </c>
      <c r="J43" s="22">
        <v>2088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93.28</v>
      </c>
      <c r="Q43" s="8">
        <v>85.96</v>
      </c>
      <c r="R43" s="137">
        <f t="shared" si="16"/>
        <v>92.15265866209262</v>
      </c>
      <c r="S43" s="9" t="s">
        <v>42</v>
      </c>
      <c r="T43" s="68">
        <v>9</v>
      </c>
      <c r="U43" s="9" t="s">
        <v>42</v>
      </c>
      <c r="V43" s="68">
        <v>8.3000000000000007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3.1733333333333333</v>
      </c>
      <c r="C44" s="25">
        <f>AVERAGE(C38:C43)</f>
        <v>2.4033333333333329</v>
      </c>
      <c r="D44" s="26">
        <f t="shared" si="5"/>
        <v>75.735294117647044</v>
      </c>
      <c r="E44" s="25">
        <f>AVERAGE(E38:E43)</f>
        <v>6.5666666666666664</v>
      </c>
      <c r="F44" s="27"/>
      <c r="G44" s="7">
        <v>0.78125</v>
      </c>
      <c r="H44" s="22" t="s">
        <v>124</v>
      </c>
      <c r="I44" s="22">
        <v>6</v>
      </c>
      <c r="J44" s="22">
        <v>2089</v>
      </c>
      <c r="K44" s="22">
        <v>1100</v>
      </c>
      <c r="L44" s="23">
        <v>91.26</v>
      </c>
      <c r="M44" s="2">
        <v>78.239999999999995</v>
      </c>
      <c r="N44" s="137">
        <f t="shared" si="0"/>
        <v>85.733070348454959</v>
      </c>
      <c r="O44" s="28" t="s">
        <v>4</v>
      </c>
      <c r="P44" s="25">
        <f t="shared" ref="P44" si="17">AVERAGE(P38:P43)</f>
        <v>93.025000000000006</v>
      </c>
      <c r="Q44" s="25">
        <f t="shared" ref="Q44" si="18">AVERAGE(Q38:Q43)</f>
        <v>85.58</v>
      </c>
      <c r="R44" s="137">
        <f t="shared" ref="R44" si="19">IF(P44&gt;0,Q44/P44*100,0)</f>
        <v>91.996775060467613</v>
      </c>
      <c r="S44" s="9" t="s">
        <v>20</v>
      </c>
      <c r="T44" s="68">
        <v>9</v>
      </c>
      <c r="U44" s="9" t="s">
        <v>20</v>
      </c>
      <c r="V44" s="68">
        <v>8.3000000000000007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0.8125</v>
      </c>
      <c r="H45" s="22" t="s">
        <v>124</v>
      </c>
      <c r="I45" s="22">
        <v>7</v>
      </c>
      <c r="J45" s="22">
        <v>2090</v>
      </c>
      <c r="K45" s="22">
        <v>1800</v>
      </c>
      <c r="L45" s="23">
        <v>90.74</v>
      </c>
      <c r="M45" s="2">
        <v>79.52</v>
      </c>
      <c r="N45" s="137">
        <f t="shared" si="0"/>
        <v>87.635001102049813</v>
      </c>
      <c r="O45" s="9"/>
      <c r="P45" s="83"/>
      <c r="Q45" s="83"/>
      <c r="R45" s="9"/>
      <c r="S45" s="9" t="s">
        <v>21</v>
      </c>
      <c r="T45" s="68">
        <v>9</v>
      </c>
      <c r="U45" s="9" t="s">
        <v>21</v>
      </c>
      <c r="V45" s="68">
        <v>8.1999999999999993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13.1</v>
      </c>
      <c r="C46" s="2">
        <v>11.64</v>
      </c>
      <c r="D46" s="26">
        <f t="shared" si="5"/>
        <v>88.854961832061079</v>
      </c>
      <c r="E46" s="2">
        <v>6.9</v>
      </c>
      <c r="F46" s="97"/>
      <c r="G46" s="7">
        <v>0.82638888888888884</v>
      </c>
      <c r="H46" s="22" t="s">
        <v>124</v>
      </c>
      <c r="I46" s="22">
        <v>4</v>
      </c>
      <c r="J46" s="22">
        <v>2091</v>
      </c>
      <c r="K46" s="22">
        <v>900</v>
      </c>
      <c r="L46" s="23">
        <v>92.22</v>
      </c>
      <c r="M46" s="2">
        <v>78.64</v>
      </c>
      <c r="N46" s="137">
        <f t="shared" si="0"/>
        <v>85.274343960095422</v>
      </c>
      <c r="O46" s="168" t="s">
        <v>70</v>
      </c>
      <c r="P46" s="169"/>
      <c r="Q46" s="169"/>
      <c r="R46" s="170"/>
      <c r="S46" s="9" t="s">
        <v>57</v>
      </c>
      <c r="T46" s="68">
        <v>9.1999999999999993</v>
      </c>
      <c r="U46" s="9" t="s">
        <v>57</v>
      </c>
      <c r="V46" s="68">
        <v>8.4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13.39</v>
      </c>
      <c r="C47" s="2">
        <v>11.76</v>
      </c>
      <c r="D47" s="26">
        <f t="shared" si="5"/>
        <v>87.826736370425678</v>
      </c>
      <c r="E47" s="2">
        <v>6.9</v>
      </c>
      <c r="F47" s="97"/>
      <c r="G47" s="7">
        <v>0.84027777777777779</v>
      </c>
      <c r="H47" s="22" t="s">
        <v>124</v>
      </c>
      <c r="I47" s="22">
        <v>3</v>
      </c>
      <c r="J47" s="22">
        <v>2092</v>
      </c>
      <c r="K47" s="22">
        <v>900</v>
      </c>
      <c r="L47" s="23">
        <v>92.3</v>
      </c>
      <c r="M47" s="2">
        <v>79.040000000000006</v>
      </c>
      <c r="N47" s="137">
        <f t="shared" si="0"/>
        <v>85.633802816901422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8.1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12.91</v>
      </c>
      <c r="C48" s="2">
        <v>11.6</v>
      </c>
      <c r="D48" s="26">
        <f t="shared" si="5"/>
        <v>89.852827265685505</v>
      </c>
      <c r="E48" s="2">
        <v>7.1</v>
      </c>
      <c r="F48" s="97"/>
      <c r="G48" s="7">
        <v>0.84722222222222221</v>
      </c>
      <c r="H48" s="22" t="s">
        <v>124</v>
      </c>
      <c r="I48" s="22">
        <v>6</v>
      </c>
      <c r="J48" s="22">
        <v>2093</v>
      </c>
      <c r="K48" s="22">
        <v>1100</v>
      </c>
      <c r="L48" s="23">
        <v>91.22</v>
      </c>
      <c r="M48" s="2">
        <v>77.8</v>
      </c>
      <c r="N48" s="137">
        <f t="shared" si="0"/>
        <v>85.288313966235478</v>
      </c>
      <c r="O48" s="9" t="s">
        <v>114</v>
      </c>
      <c r="P48" s="8">
        <v>91.78</v>
      </c>
      <c r="Q48" s="8">
        <v>76.88</v>
      </c>
      <c r="R48" s="137">
        <f t="shared" ref="R48:R51" si="20">IF(P48&gt;0,Q48/P48*100,0)</f>
        <v>83.765526258444098</v>
      </c>
      <c r="S48" s="99" t="s">
        <v>23</v>
      </c>
      <c r="T48" s="68">
        <v>8.8000000000000007</v>
      </c>
      <c r="U48" s="9" t="s">
        <v>23</v>
      </c>
      <c r="V48" s="68">
        <v>8.1999999999999993</v>
      </c>
      <c r="W48" s="9" t="s">
        <v>23</v>
      </c>
      <c r="X48" s="81">
        <v>7.5</v>
      </c>
      <c r="Y48" s="47"/>
    </row>
    <row r="49" spans="1:25" ht="15">
      <c r="A49" s="73" t="s">
        <v>49</v>
      </c>
      <c r="B49" s="2">
        <v>13.06</v>
      </c>
      <c r="C49" s="2">
        <v>11.64</v>
      </c>
      <c r="D49" s="26">
        <f t="shared" si="5"/>
        <v>89.127105666156197</v>
      </c>
      <c r="E49" s="2">
        <v>7</v>
      </c>
      <c r="F49" s="97"/>
      <c r="G49" s="7">
        <v>0.85069444444444453</v>
      </c>
      <c r="H49" s="22" t="s">
        <v>124</v>
      </c>
      <c r="I49" s="22">
        <v>7</v>
      </c>
      <c r="J49" s="22">
        <v>2094</v>
      </c>
      <c r="K49" s="85">
        <v>1800</v>
      </c>
      <c r="L49" s="86">
        <v>90.88</v>
      </c>
      <c r="M49" s="2">
        <v>79.680000000000007</v>
      </c>
      <c r="N49" s="137">
        <f t="shared" si="0"/>
        <v>87.676056338028189</v>
      </c>
      <c r="O49" s="119" t="s">
        <v>115</v>
      </c>
      <c r="P49" s="8">
        <v>91.88</v>
      </c>
      <c r="Q49" s="8">
        <v>77.400000000000006</v>
      </c>
      <c r="R49" s="137">
        <f t="shared" si="20"/>
        <v>84.240313452329147</v>
      </c>
      <c r="S49" s="99" t="s">
        <v>27</v>
      </c>
      <c r="T49" s="68">
        <v>9</v>
      </c>
      <c r="U49" s="9" t="s">
        <v>27</v>
      </c>
      <c r="V49" s="68">
        <v>8.3000000000000007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12.47</v>
      </c>
      <c r="C50" s="2">
        <v>11.03</v>
      </c>
      <c r="D50" s="26">
        <f t="shared" si="5"/>
        <v>88.452285485164381</v>
      </c>
      <c r="E50" s="2">
        <v>6.9</v>
      </c>
      <c r="F50" s="97"/>
      <c r="G50" s="7">
        <v>0.86111111111111116</v>
      </c>
      <c r="H50" s="87" t="s">
        <v>124</v>
      </c>
      <c r="I50" s="87">
        <v>1</v>
      </c>
      <c r="J50" s="87">
        <v>2095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>
        <v>92.98</v>
      </c>
      <c r="Q50" s="8">
        <v>76.08</v>
      </c>
      <c r="R50" s="137">
        <f t="shared" si="20"/>
        <v>81.824048182404823</v>
      </c>
      <c r="S50" s="9" t="s">
        <v>28</v>
      </c>
      <c r="T50" s="68">
        <v>9.1999999999999993</v>
      </c>
      <c r="U50" s="9" t="s">
        <v>28</v>
      </c>
      <c r="V50" s="68">
        <v>8.4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12.68</v>
      </c>
      <c r="C51" s="2">
        <v>11.28</v>
      </c>
      <c r="D51" s="26">
        <f t="shared" si="5"/>
        <v>88.958990536277611</v>
      </c>
      <c r="E51" s="2">
        <v>6.9</v>
      </c>
      <c r="F51" s="97"/>
      <c r="G51" s="7">
        <v>0.86458333333333337</v>
      </c>
      <c r="H51" s="22" t="s">
        <v>124</v>
      </c>
      <c r="I51" s="22">
        <v>2</v>
      </c>
      <c r="J51" s="22">
        <v>2096</v>
      </c>
      <c r="K51" s="22">
        <v>900</v>
      </c>
      <c r="L51" s="22">
        <v>91.42</v>
      </c>
      <c r="M51" s="2">
        <v>86.02</v>
      </c>
      <c r="N51" s="137">
        <f t="shared" si="0"/>
        <v>94.093196237147225</v>
      </c>
      <c r="O51" s="9" t="s">
        <v>117</v>
      </c>
      <c r="P51" s="8">
        <v>92.74</v>
      </c>
      <c r="Q51" s="8">
        <v>75.2</v>
      </c>
      <c r="R51" s="137">
        <f t="shared" si="20"/>
        <v>81.08690963985336</v>
      </c>
      <c r="S51" s="9" t="s">
        <v>29</v>
      </c>
      <c r="T51" s="68">
        <v>9.3000000000000007</v>
      </c>
      <c r="U51" s="9" t="s">
        <v>29</v>
      </c>
      <c r="V51" s="68">
        <v>8.5</v>
      </c>
      <c r="W51" s="9" t="s">
        <v>29</v>
      </c>
      <c r="X51" s="81">
        <v>7.5</v>
      </c>
      <c r="Y51" s="47"/>
    </row>
    <row r="52" spans="1:25" ht="15.6">
      <c r="A52" s="24" t="s">
        <v>4</v>
      </c>
      <c r="B52" s="25">
        <f>AVERAGE(B46:B51)</f>
        <v>12.935000000000002</v>
      </c>
      <c r="C52" s="25">
        <f>AVERAGE(C46:C51)</f>
        <v>11.491666666666667</v>
      </c>
      <c r="D52" s="26">
        <f t="shared" si="5"/>
        <v>88.841644118026025</v>
      </c>
      <c r="E52" s="25">
        <f>AVERAGE(E46:E51)</f>
        <v>6.9499999999999993</v>
      </c>
      <c r="F52" s="27"/>
      <c r="G52" s="7">
        <v>0.90972222222222221</v>
      </c>
      <c r="H52" s="22" t="s">
        <v>124</v>
      </c>
      <c r="I52" s="22">
        <v>6</v>
      </c>
      <c r="J52" s="22">
        <v>2097</v>
      </c>
      <c r="K52" s="22">
        <v>1100</v>
      </c>
      <c r="L52" s="23">
        <v>91.1</v>
      </c>
      <c r="M52" s="2">
        <v>77.88</v>
      </c>
      <c r="N52" s="137">
        <f t="shared" si="0"/>
        <v>85.48847420417124</v>
      </c>
      <c r="O52" s="28" t="s">
        <v>4</v>
      </c>
      <c r="P52" s="25">
        <f t="shared" ref="P52" si="21">AVERAGE(P46:P51)</f>
        <v>92.344999999999999</v>
      </c>
      <c r="Q52" s="25">
        <f t="shared" ref="Q52" si="22">AVERAGE(Q46:Q51)</f>
        <v>76.39</v>
      </c>
      <c r="R52" s="137">
        <f t="shared" ref="R52" si="23">IF(P52&gt;0,Q52/P52*100,0)</f>
        <v>82.722399696789211</v>
      </c>
      <c r="S52" s="9" t="s">
        <v>63</v>
      </c>
      <c r="T52" s="68">
        <v>9.1999999999999993</v>
      </c>
      <c r="U52" s="9" t="s">
        <v>63</v>
      </c>
      <c r="V52" s="68">
        <v>8.6</v>
      </c>
      <c r="W52" s="9" t="s">
        <v>63</v>
      </c>
      <c r="X52" s="81">
        <v>7.4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0.92361111111111116</v>
      </c>
      <c r="H53" s="22" t="s">
        <v>124</v>
      </c>
      <c r="I53" s="22">
        <v>4</v>
      </c>
      <c r="J53" s="22">
        <v>2098</v>
      </c>
      <c r="K53" s="22">
        <v>900</v>
      </c>
      <c r="L53" s="23">
        <v>91.6</v>
      </c>
      <c r="M53" s="2">
        <v>78.48</v>
      </c>
      <c r="N53" s="137">
        <f t="shared" si="0"/>
        <v>85.67685589519651</v>
      </c>
      <c r="O53" s="171" t="s">
        <v>105</v>
      </c>
      <c r="P53" s="172"/>
      <c r="Q53" s="172"/>
      <c r="R53" s="173"/>
      <c r="S53" s="9" t="s">
        <v>31</v>
      </c>
      <c r="T53" s="68">
        <v>9</v>
      </c>
      <c r="U53" s="9" t="s">
        <v>31</v>
      </c>
      <c r="V53" s="68">
        <v>8.6</v>
      </c>
      <c r="W53" s="9" t="s">
        <v>31</v>
      </c>
      <c r="X53" s="81">
        <v>7.6</v>
      </c>
      <c r="Y53" s="47"/>
    </row>
    <row r="54" spans="1:25" ht="13.8">
      <c r="A54" s="73" t="s">
        <v>46</v>
      </c>
      <c r="B54" s="2">
        <v>63.72</v>
      </c>
      <c r="C54" s="2">
        <v>57.02</v>
      </c>
      <c r="D54" s="26">
        <f t="shared" si="5"/>
        <v>89.485247959824235</v>
      </c>
      <c r="E54" s="2">
        <v>6.3</v>
      </c>
      <c r="F54" s="97"/>
      <c r="G54" s="7">
        <v>0.9375</v>
      </c>
      <c r="H54" s="22" t="s">
        <v>124</v>
      </c>
      <c r="I54" s="22">
        <v>3</v>
      </c>
      <c r="J54" s="22">
        <v>2099</v>
      </c>
      <c r="K54" s="22">
        <v>900</v>
      </c>
      <c r="L54" s="23">
        <v>92.3</v>
      </c>
      <c r="M54" s="2">
        <v>79.319999999999993</v>
      </c>
      <c r="N54" s="137">
        <f t="shared" si="0"/>
        <v>85.937161430119176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8.6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64.45</v>
      </c>
      <c r="C55" s="2">
        <v>57.1</v>
      </c>
      <c r="D55" s="26">
        <f t="shared" si="5"/>
        <v>88.595810705973619</v>
      </c>
      <c r="E55" s="2">
        <v>6.4</v>
      </c>
      <c r="F55" s="97"/>
      <c r="G55" s="89">
        <v>0.94791666666666663</v>
      </c>
      <c r="H55" s="22" t="s">
        <v>124</v>
      </c>
      <c r="I55" s="22">
        <v>2</v>
      </c>
      <c r="J55" s="22">
        <v>2100</v>
      </c>
      <c r="K55" s="22">
        <v>900</v>
      </c>
      <c r="L55" s="23">
        <v>90.8</v>
      </c>
      <c r="M55" s="2">
        <v>78.239999999999995</v>
      </c>
      <c r="N55" s="137">
        <f t="shared" si="0"/>
        <v>86.167400881057262</v>
      </c>
      <c r="O55" s="9" t="s">
        <v>114</v>
      </c>
      <c r="P55" s="2">
        <v>92.06</v>
      </c>
      <c r="Q55" s="2">
        <v>76.599999999999994</v>
      </c>
      <c r="R55" s="137">
        <f t="shared" ref="R55:R58" si="24">IF(P55&gt;0,Q55/P55*100,0)</f>
        <v>83.206604388442301</v>
      </c>
      <c r="S55" s="9" t="s">
        <v>33</v>
      </c>
      <c r="T55" s="68">
        <v>8.6999999999999993</v>
      </c>
      <c r="U55" s="9" t="s">
        <v>33</v>
      </c>
      <c r="V55" s="68">
        <v>7.7</v>
      </c>
      <c r="W55" s="9" t="s">
        <v>33</v>
      </c>
      <c r="X55" s="81">
        <v>7.7</v>
      </c>
      <c r="Y55" s="100"/>
    </row>
    <row r="56" spans="1:25" ht="13.8">
      <c r="A56" s="73" t="s">
        <v>48</v>
      </c>
      <c r="B56" s="2">
        <v>65.06</v>
      </c>
      <c r="C56" s="2">
        <v>57.52</v>
      </c>
      <c r="D56" s="26">
        <f t="shared" si="5"/>
        <v>88.410697817399324</v>
      </c>
      <c r="E56" s="2">
        <v>6.4</v>
      </c>
      <c r="F56" s="97"/>
      <c r="G56" s="89">
        <v>0.94791666666666663</v>
      </c>
      <c r="H56" s="22" t="s">
        <v>124</v>
      </c>
      <c r="I56" s="22">
        <v>1</v>
      </c>
      <c r="J56" s="22">
        <v>2101</v>
      </c>
      <c r="K56" s="22">
        <v>600</v>
      </c>
      <c r="L56" s="23"/>
      <c r="M56" s="2"/>
      <c r="N56" s="137">
        <f t="shared" si="0"/>
        <v>0</v>
      </c>
      <c r="O56" s="119" t="s">
        <v>115</v>
      </c>
      <c r="P56" s="2">
        <v>92.48</v>
      </c>
      <c r="Q56" s="2">
        <v>76.72</v>
      </c>
      <c r="R56" s="137">
        <f t="shared" si="24"/>
        <v>82.958477508650518</v>
      </c>
      <c r="S56" s="9" t="s">
        <v>34</v>
      </c>
      <c r="T56" s="68">
        <v>9</v>
      </c>
      <c r="U56" s="9" t="s">
        <v>34</v>
      </c>
      <c r="V56" s="68">
        <v>8.6</v>
      </c>
      <c r="W56" s="9" t="s">
        <v>34</v>
      </c>
      <c r="X56" s="81">
        <v>7.5</v>
      </c>
      <c r="Y56" s="47"/>
    </row>
    <row r="57" spans="1:25" ht="15.6">
      <c r="A57" s="73" t="s">
        <v>49</v>
      </c>
      <c r="B57" s="2">
        <v>65.180000000000007</v>
      </c>
      <c r="C57" s="2">
        <v>57.66</v>
      </c>
      <c r="D57" s="26">
        <f t="shared" si="5"/>
        <v>88.46271862534519</v>
      </c>
      <c r="E57" s="2">
        <v>6.5</v>
      </c>
      <c r="F57" s="98"/>
      <c r="G57" s="89" t="s">
        <v>142</v>
      </c>
      <c r="H57" s="22" t="s">
        <v>124</v>
      </c>
      <c r="I57" s="22">
        <v>8</v>
      </c>
      <c r="J57" s="22">
        <v>2102</v>
      </c>
      <c r="K57" s="22">
        <v>2800</v>
      </c>
      <c r="L57" s="23">
        <v>91.26</v>
      </c>
      <c r="M57" s="2">
        <v>79.16</v>
      </c>
      <c r="N57" s="137">
        <f t="shared" si="0"/>
        <v>86.741179048871359</v>
      </c>
      <c r="O57" s="9" t="s">
        <v>116</v>
      </c>
      <c r="P57" s="2">
        <v>93.28</v>
      </c>
      <c r="Q57" s="2">
        <v>76.12</v>
      </c>
      <c r="R57" s="137">
        <f t="shared" si="24"/>
        <v>81.603773584905653</v>
      </c>
      <c r="S57" s="124" t="s">
        <v>4</v>
      </c>
      <c r="T57" s="25">
        <f>AVERAGE(T33:T56)</f>
        <v>8.9666666666666668</v>
      </c>
      <c r="U57" s="28" t="s">
        <v>4</v>
      </c>
      <c r="V57" s="25">
        <f>AVERAGE(V33:V56)</f>
        <v>8.35</v>
      </c>
      <c r="W57" s="28" t="s">
        <v>4</v>
      </c>
      <c r="X57" s="25">
        <f>AVERAGE(X33:X56)</f>
        <v>7.5625</v>
      </c>
      <c r="Y57" s="47"/>
    </row>
    <row r="58" spans="1:25" ht="13.8">
      <c r="A58" s="73" t="s">
        <v>50</v>
      </c>
      <c r="B58" s="2">
        <v>66.77</v>
      </c>
      <c r="C58" s="2">
        <v>58.96</v>
      </c>
      <c r="D58" s="26">
        <f t="shared" si="5"/>
        <v>88.303130148270199</v>
      </c>
      <c r="E58" s="2">
        <v>6.4</v>
      </c>
      <c r="F58" s="97"/>
      <c r="G58" s="89" t="s">
        <v>143</v>
      </c>
      <c r="H58" s="22" t="s">
        <v>124</v>
      </c>
      <c r="I58" s="22">
        <v>6</v>
      </c>
      <c r="J58" s="22">
        <v>2103</v>
      </c>
      <c r="K58" s="22">
        <v>1100</v>
      </c>
      <c r="L58" s="23">
        <v>91.5</v>
      </c>
      <c r="M58" s="2">
        <v>78.16</v>
      </c>
      <c r="N58" s="137">
        <f t="shared" si="0"/>
        <v>85.420765027322403</v>
      </c>
      <c r="O58" s="9" t="s">
        <v>117</v>
      </c>
      <c r="P58" s="2">
        <v>92.28</v>
      </c>
      <c r="Q58" s="2">
        <v>76.040000000000006</v>
      </c>
      <c r="R58" s="137">
        <f t="shared" si="24"/>
        <v>82.401387082791516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65.25</v>
      </c>
      <c r="C59" s="2">
        <v>57.46</v>
      </c>
      <c r="D59" s="26">
        <f t="shared" si="5"/>
        <v>88.061302681992331</v>
      </c>
      <c r="E59" s="2">
        <v>6.3</v>
      </c>
      <c r="F59" s="97"/>
      <c r="G59" s="89">
        <v>3.472222222222222E-3</v>
      </c>
      <c r="H59" s="22" t="s">
        <v>124</v>
      </c>
      <c r="I59" s="22">
        <v>4</v>
      </c>
      <c r="J59" s="22">
        <v>2104</v>
      </c>
      <c r="K59" s="22">
        <v>900</v>
      </c>
      <c r="L59" s="23">
        <v>91.44</v>
      </c>
      <c r="M59" s="2">
        <v>78.72</v>
      </c>
      <c r="N59" s="137">
        <f t="shared" si="0"/>
        <v>86.089238845144351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65.071666666666673</v>
      </c>
      <c r="C60" s="25">
        <f>AVERAGE(C54:C59)</f>
        <v>57.62</v>
      </c>
      <c r="D60" s="26">
        <f t="shared" si="5"/>
        <v>88.5485234228927</v>
      </c>
      <c r="E60" s="25">
        <f>AVERAGE(E54:E59)</f>
        <v>6.3833333333333329</v>
      </c>
      <c r="F60" s="27"/>
      <c r="G60" s="89">
        <v>3.472222222222222E-3</v>
      </c>
      <c r="H60" s="22" t="s">
        <v>124</v>
      </c>
      <c r="I60" s="22">
        <v>7</v>
      </c>
      <c r="J60" s="22">
        <v>2105</v>
      </c>
      <c r="K60" s="22">
        <v>1800</v>
      </c>
      <c r="L60" s="23">
        <v>90.2</v>
      </c>
      <c r="M60" s="2">
        <v>77.88</v>
      </c>
      <c r="N60" s="137">
        <f t="shared" si="0"/>
        <v>86.341463414634134</v>
      </c>
      <c r="O60" s="28" t="s">
        <v>4</v>
      </c>
      <c r="P60" s="25">
        <f t="shared" ref="P60" si="25">AVERAGE(P54:P59)</f>
        <v>92.525000000000006</v>
      </c>
      <c r="Q60" s="25">
        <f t="shared" ref="Q60" si="26">AVERAGE(Q54:Q59)</f>
        <v>76.37</v>
      </c>
      <c r="R60" s="137">
        <f>IF(P60&gt;0,Q60/P60*100,0)</f>
        <v>82.539854093488245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144</v>
      </c>
      <c r="H61" s="22" t="s">
        <v>124</v>
      </c>
      <c r="I61" s="22">
        <v>2</v>
      </c>
      <c r="J61" s="22">
        <v>2106</v>
      </c>
      <c r="K61" s="22">
        <v>900</v>
      </c>
      <c r="L61" s="23">
        <v>91.48</v>
      </c>
      <c r="M61" s="2">
        <v>79.239999999999995</v>
      </c>
      <c r="N61" s="137">
        <f t="shared" si="0"/>
        <v>86.620026235242662</v>
      </c>
      <c r="O61" s="180" t="s">
        <v>68</v>
      </c>
      <c r="P61" s="180"/>
      <c r="Q61" s="180"/>
      <c r="R61" s="180"/>
      <c r="S61" s="41"/>
      <c r="T61" s="60">
        <v>1</v>
      </c>
      <c r="U61" s="125">
        <v>1017</v>
      </c>
      <c r="V61" s="108"/>
      <c r="W61" s="60">
        <v>1</v>
      </c>
      <c r="X61" s="62">
        <v>1043</v>
      </c>
      <c r="Y61" s="47"/>
    </row>
    <row r="62" spans="1:25" ht="15">
      <c r="A62" s="73" t="s">
        <v>46</v>
      </c>
      <c r="B62" s="2">
        <v>13.06</v>
      </c>
      <c r="C62" s="2">
        <v>11.48</v>
      </c>
      <c r="D62" s="26">
        <f t="shared" si="5"/>
        <v>87.901990811638584</v>
      </c>
      <c r="E62" s="2">
        <v>6.7</v>
      </c>
      <c r="F62" s="2"/>
      <c r="G62" s="89" t="s">
        <v>144</v>
      </c>
      <c r="H62" s="22" t="s">
        <v>124</v>
      </c>
      <c r="I62" s="22">
        <v>3</v>
      </c>
      <c r="J62" s="22">
        <v>2107</v>
      </c>
      <c r="K62" s="85">
        <v>900</v>
      </c>
      <c r="L62" s="86">
        <v>91.78</v>
      </c>
      <c r="M62" s="2">
        <v>78.760000000000005</v>
      </c>
      <c r="N62" s="137">
        <f t="shared" si="0"/>
        <v>85.813902811069951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1016</v>
      </c>
      <c r="V62" s="108"/>
      <c r="W62" s="60">
        <v>2</v>
      </c>
      <c r="X62" s="62">
        <v>972</v>
      </c>
      <c r="Y62" s="47"/>
    </row>
    <row r="63" spans="1:25" ht="15">
      <c r="A63" s="73" t="s">
        <v>47</v>
      </c>
      <c r="B63" s="2">
        <v>13.28</v>
      </c>
      <c r="C63" s="2">
        <v>11.58</v>
      </c>
      <c r="D63" s="26">
        <f t="shared" si="5"/>
        <v>87.198795180722897</v>
      </c>
      <c r="E63" s="2">
        <v>6.8</v>
      </c>
      <c r="F63" s="2"/>
      <c r="G63" s="89" t="s">
        <v>145</v>
      </c>
      <c r="H63" s="22" t="s">
        <v>124</v>
      </c>
      <c r="I63" s="22">
        <v>6</v>
      </c>
      <c r="J63" s="22">
        <v>2108</v>
      </c>
      <c r="K63" s="22">
        <v>1200</v>
      </c>
      <c r="L63" s="22">
        <v>90.6</v>
      </c>
      <c r="M63" s="2">
        <v>77.959999999999994</v>
      </c>
      <c r="N63" s="137">
        <f t="shared" si="0"/>
        <v>86.048565121412807</v>
      </c>
      <c r="O63" s="54" t="s">
        <v>9</v>
      </c>
      <c r="P63" s="8"/>
      <c r="Q63" s="8"/>
      <c r="R63" s="8"/>
      <c r="S63" s="41"/>
      <c r="T63" s="69">
        <v>3</v>
      </c>
      <c r="U63" s="125">
        <v>994</v>
      </c>
      <c r="V63" s="108"/>
      <c r="W63" s="69">
        <v>3</v>
      </c>
      <c r="X63" s="62">
        <v>964</v>
      </c>
      <c r="Y63" s="47"/>
    </row>
    <row r="64" spans="1:25" ht="15">
      <c r="A64" s="73" t="s">
        <v>48</v>
      </c>
      <c r="B64" s="2">
        <v>13.11</v>
      </c>
      <c r="C64" s="2">
        <v>11.29</v>
      </c>
      <c r="D64" s="26">
        <f t="shared" si="5"/>
        <v>86.117467581998469</v>
      </c>
      <c r="E64" s="2">
        <v>6.7</v>
      </c>
      <c r="F64" s="2"/>
      <c r="G64" s="89" t="s">
        <v>146</v>
      </c>
      <c r="H64" s="22" t="s">
        <v>124</v>
      </c>
      <c r="I64" s="22">
        <v>8</v>
      </c>
      <c r="J64" s="22">
        <v>2109</v>
      </c>
      <c r="K64" s="22">
        <v>2800</v>
      </c>
      <c r="L64" s="22">
        <v>90.52</v>
      </c>
      <c r="M64" s="2">
        <v>78.52</v>
      </c>
      <c r="N64" s="137">
        <f t="shared" si="0"/>
        <v>86.743261157755185</v>
      </c>
      <c r="O64" s="54" t="s">
        <v>14</v>
      </c>
      <c r="P64" s="8">
        <v>99.15</v>
      </c>
      <c r="Q64" s="8"/>
      <c r="R64" s="8"/>
      <c r="S64" s="41"/>
      <c r="T64" s="60">
        <v>4</v>
      </c>
      <c r="U64" s="125">
        <v>993</v>
      </c>
      <c r="V64" s="108"/>
      <c r="W64" s="60">
        <v>4</v>
      </c>
      <c r="X64" s="62">
        <v>1080</v>
      </c>
      <c r="Y64" s="47"/>
    </row>
    <row r="65" spans="1:30" ht="15">
      <c r="A65" s="73" t="s">
        <v>49</v>
      </c>
      <c r="B65" s="2">
        <v>13</v>
      </c>
      <c r="C65" s="2">
        <v>11.22</v>
      </c>
      <c r="D65" s="26">
        <f t="shared" si="5"/>
        <v>86.307692307692307</v>
      </c>
      <c r="E65" s="2">
        <v>6.7</v>
      </c>
      <c r="F65" s="2"/>
      <c r="G65" s="89" t="s">
        <v>147</v>
      </c>
      <c r="H65" s="22" t="s">
        <v>124</v>
      </c>
      <c r="I65" s="22">
        <v>4</v>
      </c>
      <c r="J65" s="22">
        <v>2110</v>
      </c>
      <c r="K65" s="22">
        <v>900</v>
      </c>
      <c r="L65" s="23">
        <v>91.7</v>
      </c>
      <c r="M65" s="2">
        <v>78.400000000000006</v>
      </c>
      <c r="N65" s="137">
        <f t="shared" si="0"/>
        <v>85.496183206106863</v>
      </c>
      <c r="O65" s="54" t="s">
        <v>15</v>
      </c>
      <c r="P65" s="8">
        <v>99.12</v>
      </c>
      <c r="Q65" s="8"/>
      <c r="R65" s="8"/>
      <c r="S65" s="41"/>
      <c r="T65" s="60">
        <v>5</v>
      </c>
      <c r="U65" s="125">
        <v>1078</v>
      </c>
      <c r="V65" s="108"/>
      <c r="W65" s="60">
        <v>5</v>
      </c>
      <c r="X65" s="62">
        <v>994</v>
      </c>
      <c r="Y65" s="47"/>
      <c r="AB65" s="143"/>
      <c r="AC65" s="143"/>
      <c r="AD65" s="143"/>
    </row>
    <row r="66" spans="1:30" ht="15">
      <c r="A66" s="73" t="s">
        <v>50</v>
      </c>
      <c r="B66" s="2">
        <v>13.08</v>
      </c>
      <c r="C66" s="2">
        <v>11.25</v>
      </c>
      <c r="D66" s="26">
        <f t="shared" si="5"/>
        <v>86.0091743119266</v>
      </c>
      <c r="E66" s="2">
        <v>6.7</v>
      </c>
      <c r="F66" s="120"/>
      <c r="G66" s="139" t="s">
        <v>148</v>
      </c>
      <c r="H66" s="139" t="s">
        <v>124</v>
      </c>
      <c r="I66" s="139">
        <v>7</v>
      </c>
      <c r="J66" s="139">
        <v>2111</v>
      </c>
      <c r="K66" s="139">
        <v>1800</v>
      </c>
      <c r="L66" s="139">
        <v>90.92</v>
      </c>
      <c r="M66" s="2">
        <v>78.239999999999995</v>
      </c>
      <c r="N66" s="137">
        <f t="shared" si="0"/>
        <v>86.053673559172893</v>
      </c>
      <c r="O66" s="54" t="s">
        <v>62</v>
      </c>
      <c r="P66" s="8">
        <v>99.5</v>
      </c>
      <c r="Q66" s="8"/>
      <c r="R66" s="8"/>
      <c r="S66" s="41"/>
      <c r="T66" s="60">
        <v>6</v>
      </c>
      <c r="U66" s="125">
        <v>1113</v>
      </c>
      <c r="V66" s="108"/>
      <c r="W66" s="60">
        <v>6</v>
      </c>
      <c r="X66" s="62">
        <v>1046</v>
      </c>
      <c r="Y66" s="47"/>
    </row>
    <row r="67" spans="1:30" ht="15">
      <c r="A67" s="73" t="s">
        <v>51</v>
      </c>
      <c r="B67" s="2">
        <v>12.32</v>
      </c>
      <c r="C67" s="2">
        <v>10.66</v>
      </c>
      <c r="D67" s="26">
        <f t="shared" si="5"/>
        <v>86.525974025974023</v>
      </c>
      <c r="E67" s="2">
        <v>6.7</v>
      </c>
      <c r="F67" s="120"/>
      <c r="G67" s="140" t="s">
        <v>148</v>
      </c>
      <c r="H67" s="140" t="s">
        <v>124</v>
      </c>
      <c r="I67" s="140">
        <v>6</v>
      </c>
      <c r="J67" s="140">
        <v>2112</v>
      </c>
      <c r="K67" s="140">
        <v>1200</v>
      </c>
      <c r="L67" s="140">
        <v>90.86</v>
      </c>
      <c r="M67" s="2">
        <v>78</v>
      </c>
      <c r="N67" s="137">
        <f t="shared" si="0"/>
        <v>85.846357032797712</v>
      </c>
      <c r="O67" s="72" t="s">
        <v>13</v>
      </c>
      <c r="P67" s="8">
        <v>99.53</v>
      </c>
      <c r="Q67" s="8"/>
      <c r="R67" s="8"/>
      <c r="S67" s="41"/>
      <c r="T67" s="60">
        <v>7</v>
      </c>
      <c r="U67" s="125">
        <v>1358</v>
      </c>
      <c r="V67" s="108"/>
      <c r="W67" s="60">
        <v>7</v>
      </c>
      <c r="X67" s="62">
        <v>1236</v>
      </c>
      <c r="Y67" s="47"/>
    </row>
    <row r="68" spans="1:30" ht="15.6">
      <c r="A68" s="71" t="s">
        <v>4</v>
      </c>
      <c r="B68" s="25">
        <f>AVERAGE(B62:B67)</f>
        <v>12.975</v>
      </c>
      <c r="C68" s="25">
        <f>AVERAGE(C62:C67)</f>
        <v>11.246666666666668</v>
      </c>
      <c r="D68" s="26">
        <f t="shared" si="5"/>
        <v>86.679511881824027</v>
      </c>
      <c r="E68" s="25">
        <f>AVERAGE(E62:E67)</f>
        <v>6.7166666666666677</v>
      </c>
      <c r="F68" s="92"/>
      <c r="G68" s="146">
        <v>0.13541666666666666</v>
      </c>
      <c r="H68" s="141" t="s">
        <v>124</v>
      </c>
      <c r="I68" s="141">
        <v>3</v>
      </c>
      <c r="J68" s="141">
        <v>2113</v>
      </c>
      <c r="K68" s="141">
        <v>900</v>
      </c>
      <c r="L68" s="141">
        <v>91.28</v>
      </c>
      <c r="M68" s="2">
        <v>77.319999999999993</v>
      </c>
      <c r="N68" s="137">
        <f t="shared" si="0"/>
        <v>84.706397896581947</v>
      </c>
      <c r="O68" s="54" t="s">
        <v>16</v>
      </c>
      <c r="P68" s="8">
        <v>99.5</v>
      </c>
      <c r="Q68" s="8"/>
      <c r="R68" s="8"/>
      <c r="S68" s="41"/>
      <c r="T68" s="60">
        <v>8</v>
      </c>
      <c r="U68" s="125">
        <v>1334</v>
      </c>
      <c r="V68" s="108"/>
      <c r="W68" s="102">
        <v>8</v>
      </c>
      <c r="X68" s="62">
        <v>1175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0.13541666666666666</v>
      </c>
      <c r="H69" s="3" t="s">
        <v>124</v>
      </c>
      <c r="I69" s="3">
        <v>2</v>
      </c>
      <c r="J69" s="3">
        <v>2114</v>
      </c>
      <c r="K69" s="75">
        <v>900</v>
      </c>
      <c r="L69" s="101">
        <v>90.94</v>
      </c>
      <c r="M69" s="2">
        <v>77.72</v>
      </c>
      <c r="N69" s="137">
        <f t="shared" si="0"/>
        <v>85.462942599516168</v>
      </c>
      <c r="O69" s="54" t="s">
        <v>61</v>
      </c>
      <c r="P69" s="8">
        <v>99.08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11.85</v>
      </c>
      <c r="C70" s="143">
        <v>10.54</v>
      </c>
      <c r="D70" s="26">
        <f t="shared" si="5"/>
        <v>88.94514767932489</v>
      </c>
      <c r="E70" s="143">
        <v>8</v>
      </c>
      <c r="F70" s="121"/>
      <c r="G70" s="7">
        <v>0.1388888888888889</v>
      </c>
      <c r="H70" s="3" t="s">
        <v>124</v>
      </c>
      <c r="I70" s="3">
        <v>8</v>
      </c>
      <c r="J70" s="3">
        <v>2115</v>
      </c>
      <c r="K70" s="75">
        <v>2800</v>
      </c>
      <c r="L70" s="101">
        <v>90.68</v>
      </c>
      <c r="M70" s="2">
        <v>78.28</v>
      </c>
      <c r="N70" s="137">
        <f t="shared" ref="N70:N75" si="27">IF(L70&gt;0,M70/L70*100,0)</f>
        <v>86.325540361711504</v>
      </c>
      <c r="O70" s="28" t="s">
        <v>4</v>
      </c>
      <c r="P70" s="25">
        <f t="shared" ref="P70" si="28">AVERAGE(P64:P69)</f>
        <v>99.313333333333333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12.12</v>
      </c>
      <c r="C71" s="143">
        <v>10.69</v>
      </c>
      <c r="D71" s="26">
        <f t="shared" si="5"/>
        <v>88.201320132013208</v>
      </c>
      <c r="E71" s="143">
        <v>8.1</v>
      </c>
      <c r="F71" s="120"/>
      <c r="G71" s="7">
        <v>0.19097222222222221</v>
      </c>
      <c r="H71" s="3" t="s">
        <v>124</v>
      </c>
      <c r="I71" s="3">
        <v>7</v>
      </c>
      <c r="J71" s="3">
        <v>2116</v>
      </c>
      <c r="K71" s="75">
        <v>1800</v>
      </c>
      <c r="L71" s="101">
        <v>90.34</v>
      </c>
      <c r="M71" s="2">
        <v>78.44</v>
      </c>
      <c r="N71" s="137">
        <f t="shared" si="27"/>
        <v>86.827540402922281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12.14</v>
      </c>
      <c r="C72" s="143">
        <v>10.71</v>
      </c>
      <c r="D72" s="26">
        <f t="shared" si="5"/>
        <v>88.220757825370683</v>
      </c>
      <c r="E72" s="143">
        <v>7.9</v>
      </c>
      <c r="F72" s="120"/>
      <c r="G72" s="7">
        <v>0.19444444444444445</v>
      </c>
      <c r="H72" s="3" t="s">
        <v>124</v>
      </c>
      <c r="I72" s="3">
        <v>6</v>
      </c>
      <c r="J72" s="3">
        <v>2117</v>
      </c>
      <c r="K72" s="75">
        <v>1200</v>
      </c>
      <c r="L72" s="101">
        <v>90.54</v>
      </c>
      <c r="M72" s="2">
        <v>77.760000000000005</v>
      </c>
      <c r="N72" s="137">
        <f t="shared" si="27"/>
        <v>85.884691848906556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1070</v>
      </c>
      <c r="V72" s="108"/>
      <c r="W72" s="60">
        <v>1</v>
      </c>
      <c r="X72" s="62">
        <v>1066</v>
      </c>
      <c r="Y72" s="47"/>
    </row>
    <row r="73" spans="1:30" ht="15">
      <c r="A73" s="73" t="s">
        <v>49</v>
      </c>
      <c r="B73" s="138">
        <v>12.31</v>
      </c>
      <c r="C73" s="143">
        <v>10.82</v>
      </c>
      <c r="D73" s="26">
        <f t="shared" si="5"/>
        <v>87.896019496344437</v>
      </c>
      <c r="E73" s="143">
        <v>7.9</v>
      </c>
      <c r="F73" s="122"/>
      <c r="G73" s="7">
        <v>0.19444444444444445</v>
      </c>
      <c r="H73" s="3" t="s">
        <v>124</v>
      </c>
      <c r="I73" s="3">
        <v>4</v>
      </c>
      <c r="J73" s="3">
        <v>2118</v>
      </c>
      <c r="K73" s="75">
        <v>900</v>
      </c>
      <c r="L73" s="101">
        <v>91.96</v>
      </c>
      <c r="M73" s="2">
        <v>78.599999999999994</v>
      </c>
      <c r="N73" s="137">
        <f t="shared" si="27"/>
        <v>85.47194432361897</v>
      </c>
      <c r="O73" s="7" t="s">
        <v>126</v>
      </c>
      <c r="P73" s="2">
        <v>88.24</v>
      </c>
      <c r="Q73" s="2">
        <v>66.319999999999993</v>
      </c>
      <c r="R73" s="137">
        <f t="shared" ref="R73:R78" si="31">IF(P73&gt;0,Q73/P73*100,0)</f>
        <v>75.15865820489573</v>
      </c>
      <c r="S73" s="138" t="s">
        <v>127</v>
      </c>
      <c r="T73" s="60">
        <v>2</v>
      </c>
      <c r="U73" s="125">
        <v>1016</v>
      </c>
      <c r="V73" s="108"/>
      <c r="W73" s="60">
        <v>2</v>
      </c>
      <c r="X73" s="62">
        <v>992</v>
      </c>
      <c r="Y73" s="47"/>
    </row>
    <row r="74" spans="1:30" ht="15">
      <c r="A74" s="73" t="s">
        <v>50</v>
      </c>
      <c r="B74" s="138">
        <v>12.22</v>
      </c>
      <c r="C74" s="143">
        <v>10.59</v>
      </c>
      <c r="D74" s="26">
        <f t="shared" si="5"/>
        <v>86.661211129296234</v>
      </c>
      <c r="E74" s="143">
        <v>7.8</v>
      </c>
      <c r="F74" s="122"/>
      <c r="G74" s="7">
        <v>0.21875</v>
      </c>
      <c r="H74" s="3" t="s">
        <v>124</v>
      </c>
      <c r="I74" s="3">
        <v>8</v>
      </c>
      <c r="J74" s="3">
        <v>2119</v>
      </c>
      <c r="K74" s="75">
        <v>2800</v>
      </c>
      <c r="L74" s="101">
        <v>90.42</v>
      </c>
      <c r="M74" s="2">
        <v>78.599999999999994</v>
      </c>
      <c r="N74" s="137">
        <f t="shared" si="27"/>
        <v>86.927670869276696</v>
      </c>
      <c r="O74" s="91" t="s">
        <v>135</v>
      </c>
      <c r="P74" s="2">
        <v>89.28</v>
      </c>
      <c r="Q74" s="2">
        <v>66.84</v>
      </c>
      <c r="R74" s="137">
        <f t="shared" si="31"/>
        <v>74.865591397849457</v>
      </c>
      <c r="S74" s="138" t="s">
        <v>127</v>
      </c>
      <c r="T74" s="69">
        <v>3</v>
      </c>
      <c r="U74" s="125">
        <v>999</v>
      </c>
      <c r="V74" s="108"/>
      <c r="W74" s="69">
        <v>3</v>
      </c>
      <c r="X74" s="62">
        <v>984</v>
      </c>
      <c r="Y74" s="47"/>
    </row>
    <row r="75" spans="1:30" ht="15">
      <c r="A75" s="73" t="s">
        <v>51</v>
      </c>
      <c r="B75" s="138">
        <v>11.62</v>
      </c>
      <c r="C75" s="143">
        <v>10.199999999999999</v>
      </c>
      <c r="D75" s="26">
        <f t="shared" si="5"/>
        <v>87.779690189328747</v>
      </c>
      <c r="E75" s="143">
        <v>8</v>
      </c>
      <c r="F75" s="122"/>
      <c r="G75" s="7">
        <v>0.23611111111111113</v>
      </c>
      <c r="H75" s="3" t="s">
        <v>124</v>
      </c>
      <c r="I75" s="3">
        <v>3</v>
      </c>
      <c r="J75" s="3">
        <v>2120</v>
      </c>
      <c r="K75" s="75">
        <v>900</v>
      </c>
      <c r="L75" s="101">
        <v>90.64</v>
      </c>
      <c r="M75" s="2">
        <v>78.16</v>
      </c>
      <c r="N75" s="137">
        <f t="shared" si="27"/>
        <v>86.231244483671659</v>
      </c>
      <c r="O75" s="1" t="s">
        <v>136</v>
      </c>
      <c r="P75" s="2">
        <v>90.16</v>
      </c>
      <c r="Q75" s="2">
        <v>66.599999999999994</v>
      </c>
      <c r="R75" s="137">
        <f t="shared" si="31"/>
        <v>73.868677905944978</v>
      </c>
      <c r="S75" s="138" t="s">
        <v>127</v>
      </c>
      <c r="T75" s="60">
        <v>4</v>
      </c>
      <c r="U75" s="125">
        <v>1037</v>
      </c>
      <c r="V75" s="108"/>
      <c r="W75" s="60">
        <v>4</v>
      </c>
      <c r="X75" s="62">
        <v>1045</v>
      </c>
      <c r="Y75" s="47"/>
    </row>
    <row r="76" spans="1:30" ht="15.6">
      <c r="A76" s="28" t="s">
        <v>4</v>
      </c>
      <c r="B76" s="25">
        <f>AVERAGE(B70:B75)</f>
        <v>12.043333333333335</v>
      </c>
      <c r="C76" s="25">
        <f>AVERAGE(C70:C75)</f>
        <v>10.591666666666667</v>
      </c>
      <c r="D76" s="26">
        <f t="shared" si="5"/>
        <v>87.946305009687237</v>
      </c>
      <c r="E76" s="25">
        <f>AVERAGE(E70:E75)</f>
        <v>7.9499999999999993</v>
      </c>
      <c r="F76" s="92"/>
      <c r="G76" s="136" t="s">
        <v>4</v>
      </c>
      <c r="H76" s="25"/>
      <c r="I76" s="25"/>
      <c r="J76" s="25"/>
      <c r="K76" s="25">
        <f>SUM(K6:K75)</f>
        <v>93100</v>
      </c>
      <c r="L76" s="25">
        <f>AVERAGE(L6:L75)</f>
        <v>91.351692307692304</v>
      </c>
      <c r="M76" s="25">
        <f>AVERAGE(M6:M75)</f>
        <v>78.611384615384594</v>
      </c>
      <c r="N76" s="137">
        <f>IF(L76&gt;0,M76/L76*100,0)</f>
        <v>86.053561384067649</v>
      </c>
      <c r="O76" s="1" t="s">
        <v>139</v>
      </c>
      <c r="P76" s="2">
        <v>89.16</v>
      </c>
      <c r="Q76" s="2">
        <v>69.84</v>
      </c>
      <c r="R76" s="137">
        <f t="shared" si="31"/>
        <v>78.331090174966363</v>
      </c>
      <c r="S76" s="138" t="s">
        <v>140</v>
      </c>
      <c r="T76" s="60">
        <v>5</v>
      </c>
      <c r="U76" s="125">
        <v>1117</v>
      </c>
      <c r="V76" s="108"/>
      <c r="W76" s="60">
        <v>5</v>
      </c>
      <c r="X76" s="62">
        <v>984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 t="s">
        <v>141</v>
      </c>
      <c r="P77" s="2">
        <v>89.68</v>
      </c>
      <c r="Q77" s="2">
        <v>67.599999999999994</v>
      </c>
      <c r="R77" s="137">
        <f t="shared" si="31"/>
        <v>75.379125780553068</v>
      </c>
      <c r="S77" s="138" t="s">
        <v>127</v>
      </c>
      <c r="T77" s="60">
        <v>6</v>
      </c>
      <c r="U77" s="125">
        <v>1120</v>
      </c>
      <c r="V77" s="108"/>
      <c r="W77" s="60">
        <v>6</v>
      </c>
      <c r="X77" s="62">
        <v>1078</v>
      </c>
      <c r="Y77" s="47"/>
    </row>
    <row r="78" spans="1:30" ht="15">
      <c r="A78" s="73" t="s">
        <v>46</v>
      </c>
      <c r="B78" s="2">
        <v>12.28</v>
      </c>
      <c r="C78" s="2">
        <v>10.9</v>
      </c>
      <c r="D78" s="26">
        <f t="shared" si="5"/>
        <v>88.762214983713363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149</v>
      </c>
      <c r="P78" s="2">
        <v>90.7</v>
      </c>
      <c r="Q78" s="2">
        <v>65.72</v>
      </c>
      <c r="R78" s="137">
        <f t="shared" si="31"/>
        <v>72.458654906284451</v>
      </c>
      <c r="S78" s="138" t="s">
        <v>127</v>
      </c>
      <c r="T78" s="60">
        <v>7</v>
      </c>
      <c r="U78" s="125">
        <v>1301</v>
      </c>
      <c r="V78" s="108"/>
      <c r="W78" s="60">
        <v>7</v>
      </c>
      <c r="X78" s="62">
        <v>1284</v>
      </c>
      <c r="Y78" s="47"/>
    </row>
    <row r="79" spans="1:30" ht="15.6">
      <c r="A79" s="73" t="s">
        <v>47</v>
      </c>
      <c r="B79" s="2">
        <v>12.47</v>
      </c>
      <c r="C79" s="2">
        <v>11</v>
      </c>
      <c r="D79" s="26">
        <f t="shared" ref="D79:D84" si="32">IF(B79&gt;0,C79/B79*100,0)</f>
        <v>88.211708099438653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93.46</v>
      </c>
      <c r="M79" s="101">
        <v>68</v>
      </c>
      <c r="N79" s="137">
        <f t="shared" ref="N79:N84" si="33">IF(L79&gt;0,M79/L79*100,0)</f>
        <v>72.758399315215073</v>
      </c>
      <c r="O79" s="28" t="s">
        <v>4</v>
      </c>
      <c r="P79" s="25">
        <f t="shared" ref="P79" si="34">AVERAGE(P73:P78)</f>
        <v>89.536666666666648</v>
      </c>
      <c r="Q79" s="25">
        <f t="shared" ref="Q79" si="35">AVERAGE(Q73:Q78)</f>
        <v>67.15333333333335</v>
      </c>
      <c r="R79" s="137">
        <f t="shared" ref="R79" si="36">IF(P79&gt;0,Q79/P79*100,0)</f>
        <v>75.000930717397011</v>
      </c>
      <c r="S79" s="108"/>
      <c r="T79" s="60">
        <v>8</v>
      </c>
      <c r="U79" s="125">
        <v>1307</v>
      </c>
      <c r="V79" s="108"/>
      <c r="W79" s="60">
        <v>8</v>
      </c>
      <c r="X79" s="62">
        <v>1253</v>
      </c>
      <c r="Y79" s="47"/>
    </row>
    <row r="80" spans="1:30" ht="15" customHeight="1">
      <c r="A80" s="73" t="s">
        <v>48</v>
      </c>
      <c r="B80" s="2">
        <v>12.31</v>
      </c>
      <c r="C80" s="2">
        <v>10.84</v>
      </c>
      <c r="D80" s="26">
        <f t="shared" si="32"/>
        <v>88.058489033306259</v>
      </c>
      <c r="E80" s="2">
        <v>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94.36</v>
      </c>
      <c r="M80" s="101">
        <v>68.040000000000006</v>
      </c>
      <c r="N80" s="137">
        <f t="shared" si="33"/>
        <v>72.106824925816028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12.48</v>
      </c>
      <c r="C81" s="2">
        <v>11.02</v>
      </c>
      <c r="D81" s="26">
        <f t="shared" si="32"/>
        <v>88.301282051282044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</v>
      </c>
      <c r="M81" s="101">
        <v>68.599999999999994</v>
      </c>
      <c r="N81" s="137">
        <f t="shared" si="33"/>
        <v>72.823779193205937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12.27</v>
      </c>
      <c r="C82" s="2">
        <v>10.76</v>
      </c>
      <c r="D82" s="26">
        <f t="shared" si="32"/>
        <v>87.693561532192348</v>
      </c>
      <c r="E82" s="2">
        <v>7.9</v>
      </c>
      <c r="F82" s="5"/>
      <c r="G82" s="7">
        <v>0.75</v>
      </c>
      <c r="H82" s="3" t="s">
        <v>119</v>
      </c>
      <c r="I82" s="138"/>
      <c r="J82" s="138"/>
      <c r="K82" s="138"/>
      <c r="L82" s="101">
        <v>94.34</v>
      </c>
      <c r="M82" s="101">
        <v>67.8</v>
      </c>
      <c r="N82" s="137">
        <f>IF(L82&gt;0,M82/L82*100,0)</f>
        <v>71.86771252914987</v>
      </c>
      <c r="O82" s="3" t="s">
        <v>130</v>
      </c>
      <c r="P82" s="2">
        <v>87.94</v>
      </c>
      <c r="Q82" s="2">
        <v>48.4</v>
      </c>
      <c r="R82" s="137">
        <f t="shared" ref="R82:R87" si="37">IF(P82&gt;0,Q82/P82*100,0)</f>
        <v>55.037525585626568</v>
      </c>
      <c r="S82" s="2" t="s">
        <v>131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11.86</v>
      </c>
      <c r="C83" s="2">
        <v>10.37</v>
      </c>
      <c r="D83" s="26">
        <f t="shared" si="32"/>
        <v>87.436762225969645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 t="s">
        <v>137</v>
      </c>
      <c r="P83" s="2">
        <v>89.18</v>
      </c>
      <c r="Q83" s="2">
        <v>63.32</v>
      </c>
      <c r="R83" s="137">
        <f t="shared" si="37"/>
        <v>71.002466920834266</v>
      </c>
      <c r="S83" s="2" t="s">
        <v>131</v>
      </c>
      <c r="T83" s="60">
        <v>1</v>
      </c>
      <c r="U83" s="125">
        <v>1020</v>
      </c>
      <c r="V83" s="108"/>
      <c r="W83" s="60">
        <v>1</v>
      </c>
      <c r="X83" s="62">
        <v>1072</v>
      </c>
      <c r="Y83" s="47"/>
    </row>
    <row r="84" spans="1:29" ht="15.6">
      <c r="A84" s="71" t="s">
        <v>4</v>
      </c>
      <c r="B84" s="25">
        <f>AVERAGE(B78:B83)</f>
        <v>12.278333333333334</v>
      </c>
      <c r="C84" s="25">
        <f>AVERAGE(C78:C83)</f>
        <v>10.814999999999998</v>
      </c>
      <c r="D84" s="26">
        <f t="shared" si="32"/>
        <v>88.081987240396344</v>
      </c>
      <c r="E84" s="25">
        <f>AVERAGE(E78:E83)</f>
        <v>8.0166666666666675</v>
      </c>
      <c r="F84" s="70"/>
      <c r="G84" s="7" t="s">
        <v>122</v>
      </c>
      <c r="H84" s="3" t="s">
        <v>119</v>
      </c>
      <c r="I84" s="3"/>
      <c r="J84" s="3"/>
      <c r="K84" s="75"/>
      <c r="L84" s="101">
        <v>94.9</v>
      </c>
      <c r="M84" s="101">
        <v>67.8</v>
      </c>
      <c r="N84" s="137">
        <f t="shared" si="33"/>
        <v>71.443624868282399</v>
      </c>
      <c r="O84" s="1" t="s">
        <v>138</v>
      </c>
      <c r="P84" s="2">
        <v>90.32</v>
      </c>
      <c r="Q84" s="2">
        <v>56.48</v>
      </c>
      <c r="R84" s="137">
        <f t="shared" si="37"/>
        <v>62.533215234720998</v>
      </c>
      <c r="S84" s="5" t="s">
        <v>131</v>
      </c>
      <c r="T84" s="60">
        <v>2</v>
      </c>
      <c r="U84" s="125">
        <v>945</v>
      </c>
      <c r="V84" s="108"/>
      <c r="W84" s="60">
        <v>2</v>
      </c>
      <c r="X84" s="62">
        <v>1014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94.251999999999995</v>
      </c>
      <c r="M85" s="25">
        <f>AVERAGE(M79:M84)</f>
        <v>68.048000000000002</v>
      </c>
      <c r="N85" s="137">
        <f t="shared" ref="N85" si="38">IF(L85&gt;0,M85/L85*100,0)</f>
        <v>72.197937444298262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960</v>
      </c>
      <c r="V85" s="108"/>
      <c r="W85" s="69">
        <v>3</v>
      </c>
      <c r="X85" s="62">
        <v>1000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1157</v>
      </c>
      <c r="V86" s="108"/>
      <c r="W86" s="60">
        <v>4</v>
      </c>
      <c r="X86" s="62">
        <v>964</v>
      </c>
      <c r="Y86" s="47"/>
    </row>
    <row r="87" spans="1:29" ht="15">
      <c r="A87" s="73" t="s">
        <v>46</v>
      </c>
      <c r="B87" s="8"/>
      <c r="C87" s="8">
        <v>3.16</v>
      </c>
      <c r="D87" s="8"/>
      <c r="E87" s="8">
        <v>1.25</v>
      </c>
      <c r="F87" s="8">
        <v>1.4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996</v>
      </c>
      <c r="V87" s="108"/>
      <c r="W87" s="60">
        <v>5</v>
      </c>
      <c r="X87" s="62">
        <v>1005</v>
      </c>
      <c r="Y87" s="47"/>
    </row>
    <row r="88" spans="1:29" ht="15.6">
      <c r="A88" s="73" t="s">
        <v>47</v>
      </c>
      <c r="B88" s="8"/>
      <c r="C88" s="8">
        <v>3.36</v>
      </c>
      <c r="D88" s="8"/>
      <c r="E88" s="8">
        <v>1.04</v>
      </c>
      <c r="F88" s="8">
        <v>1.1000000000000001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89.146666666666661</v>
      </c>
      <c r="Q88" s="25">
        <f t="shared" ref="Q88" si="41">AVERAGE(Q82:Q87)</f>
        <v>56.066666666666663</v>
      </c>
      <c r="R88" s="137">
        <f t="shared" ref="R88" si="42">IF(P88&gt;0,Q88/P88*100,0)</f>
        <v>62.892611426862096</v>
      </c>
      <c r="S88" s="132"/>
      <c r="T88" s="60">
        <v>6</v>
      </c>
      <c r="U88" s="125">
        <v>1073</v>
      </c>
      <c r="V88" s="108"/>
      <c r="W88" s="60">
        <v>6</v>
      </c>
      <c r="X88" s="62">
        <v>1080</v>
      </c>
      <c r="Y88" s="47"/>
    </row>
    <row r="89" spans="1:29" ht="15">
      <c r="A89" s="73" t="s">
        <v>48</v>
      </c>
      <c r="B89" s="8"/>
      <c r="C89" s="8">
        <v>1.9</v>
      </c>
      <c r="D89" s="8"/>
      <c r="E89" s="8">
        <v>0.82</v>
      </c>
      <c r="F89" s="8">
        <v>1.3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1218</v>
      </c>
      <c r="V89" s="108"/>
      <c r="W89" s="60">
        <v>7</v>
      </c>
      <c r="X89" s="62">
        <v>1300</v>
      </c>
      <c r="Y89" s="47"/>
    </row>
    <row r="90" spans="1:29" ht="15">
      <c r="A90" s="73" t="s">
        <v>49</v>
      </c>
      <c r="B90" s="2"/>
      <c r="C90" s="8">
        <v>2.38</v>
      </c>
      <c r="D90" s="8"/>
      <c r="E90" s="8">
        <v>0.98</v>
      </c>
      <c r="F90" s="8">
        <v>1.63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1173</v>
      </c>
      <c r="V90" s="128"/>
      <c r="W90" s="60">
        <v>8</v>
      </c>
      <c r="X90" s="62">
        <v>1296</v>
      </c>
      <c r="Y90" s="47"/>
    </row>
    <row r="91" spans="1:29" ht="15">
      <c r="A91" s="73" t="s">
        <v>50</v>
      </c>
      <c r="B91" s="2"/>
      <c r="C91" s="2">
        <v>0.31</v>
      </c>
      <c r="D91" s="8"/>
      <c r="E91" s="8">
        <v>0.89</v>
      </c>
      <c r="F91" s="8">
        <v>1.22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">
      <c r="A92" s="73" t="s">
        <v>51</v>
      </c>
      <c r="B92" s="2"/>
      <c r="C92" s="2">
        <v>1.34</v>
      </c>
      <c r="D92" s="8"/>
      <c r="E92" s="8">
        <v>1.44</v>
      </c>
      <c r="F92" s="8">
        <v>1.37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2.0750000000000002</v>
      </c>
      <c r="D93" s="25" t="e">
        <f t="shared" si="44"/>
        <v>#DIV/0!</v>
      </c>
      <c r="E93" s="25">
        <f t="shared" si="44"/>
        <v>1.07</v>
      </c>
      <c r="F93" s="25">
        <f t="shared" si="44"/>
        <v>1.3366666666666667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51.8</v>
      </c>
      <c r="C96" s="108"/>
      <c r="D96" s="90" t="s">
        <v>14</v>
      </c>
      <c r="E96" s="2">
        <v>2.13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52.2</v>
      </c>
      <c r="C97" s="108"/>
      <c r="D97" s="90" t="s">
        <v>15</v>
      </c>
      <c r="E97" s="2">
        <v>2.19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51.4</v>
      </c>
      <c r="C98" s="108"/>
      <c r="D98" s="90" t="s">
        <v>62</v>
      </c>
      <c r="E98" s="2">
        <v>2.21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50.9</v>
      </c>
      <c r="C99" s="108"/>
      <c r="D99" s="6" t="s">
        <v>13</v>
      </c>
      <c r="E99" s="2">
        <v>2.52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49.3</v>
      </c>
      <c r="C100" s="108"/>
      <c r="D100" s="90" t="s">
        <v>16</v>
      </c>
      <c r="E100" s="2">
        <v>2.57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5.2083333333333336E-2</v>
      </c>
      <c r="P100" s="3"/>
      <c r="Q100" s="1" t="s">
        <v>125</v>
      </c>
      <c r="R100" s="1"/>
      <c r="S100" s="1" t="s">
        <v>127</v>
      </c>
      <c r="T100" s="2">
        <v>89.48</v>
      </c>
      <c r="U100" s="2">
        <v>66.08</v>
      </c>
      <c r="V100" s="137">
        <f t="shared" ref="V100:V112" si="49">IF(T100&gt;0,U100/T100*100,0)</f>
        <v>73.84890478319177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</v>
      </c>
      <c r="C101" s="108"/>
      <c r="D101" s="90" t="s">
        <v>61</v>
      </c>
      <c r="E101" s="2">
        <v>2.21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>
        <v>0.23958333333333334</v>
      </c>
      <c r="P101" s="3" t="s">
        <v>124</v>
      </c>
      <c r="Q101" s="1">
        <v>2</v>
      </c>
      <c r="R101" s="1">
        <v>2121</v>
      </c>
      <c r="S101" s="1">
        <v>900</v>
      </c>
      <c r="T101" s="2">
        <v>91.84</v>
      </c>
      <c r="U101" s="2">
        <v>78.44</v>
      </c>
      <c r="V101" s="137">
        <f t="shared" si="49"/>
        <v>85.409407665505228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50.766666666666673</v>
      </c>
      <c r="C102" s="108"/>
      <c r="D102" s="26" t="s">
        <v>4</v>
      </c>
      <c r="E102" s="25">
        <f t="shared" ref="E102" si="51">AVERAGE(E96:E101)</f>
        <v>2.3050000000000002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>
        <v>0.24305555555555555</v>
      </c>
      <c r="P102" s="3" t="s">
        <v>124</v>
      </c>
      <c r="Q102" s="1">
        <v>7</v>
      </c>
      <c r="R102" s="4">
        <v>2122</v>
      </c>
      <c r="S102" s="1">
        <v>1800</v>
      </c>
      <c r="T102" s="2">
        <v>90.2</v>
      </c>
      <c r="U102" s="2">
        <v>79.400000000000006</v>
      </c>
      <c r="V102" s="137">
        <f t="shared" si="49"/>
        <v>88.026607538802665</v>
      </c>
      <c r="W102" s="42"/>
      <c r="X102" s="42"/>
      <c r="Y102" s="43"/>
      <c r="AA102" s="45"/>
      <c r="AB102" s="45"/>
      <c r="AC102" s="45"/>
    </row>
    <row r="103" spans="1:29" ht="15.6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50.9</v>
      </c>
      <c r="C105" s="108"/>
      <c r="D105" s="90" t="s">
        <v>14</v>
      </c>
      <c r="E105" s="2">
        <v>1.91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51.1</v>
      </c>
      <c r="C106" s="108"/>
      <c r="D106" s="90" t="s">
        <v>15</v>
      </c>
      <c r="E106" s="2">
        <v>2.3199999999999998</v>
      </c>
      <c r="G106" s="91">
        <v>0.25</v>
      </c>
      <c r="H106" s="3" t="s">
        <v>120</v>
      </c>
      <c r="I106" s="1"/>
      <c r="J106" s="1"/>
      <c r="K106" s="1"/>
      <c r="L106" s="1">
        <v>95.84</v>
      </c>
      <c r="M106" s="1">
        <v>49.84</v>
      </c>
      <c r="N106" s="137">
        <f t="shared" ref="N106:N111" si="56">IF(L106&gt;0,M106/L106*100,0)</f>
        <v>52.003338898163612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51.1</v>
      </c>
      <c r="C107" s="108"/>
      <c r="D107" s="90" t="s">
        <v>62</v>
      </c>
      <c r="E107" s="5">
        <v>2.6</v>
      </c>
      <c r="G107" s="91">
        <v>0.41666666666666669</v>
      </c>
      <c r="H107" s="3" t="s">
        <v>120</v>
      </c>
      <c r="I107" s="1"/>
      <c r="J107" s="1"/>
      <c r="K107" s="1"/>
      <c r="L107" s="1">
        <v>96.04</v>
      </c>
      <c r="M107" s="1">
        <v>49.48</v>
      </c>
      <c r="N107" s="137">
        <f t="shared" si="56"/>
        <v>51.520199916701372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50.8</v>
      </c>
      <c r="C108" s="108"/>
      <c r="D108" s="6" t="s">
        <v>13</v>
      </c>
      <c r="E108" s="5">
        <v>2.54</v>
      </c>
      <c r="G108" s="91" t="s">
        <v>121</v>
      </c>
      <c r="H108" s="3" t="s">
        <v>120</v>
      </c>
      <c r="I108" s="1"/>
      <c r="J108" s="4"/>
      <c r="K108" s="1"/>
      <c r="L108" s="1">
        <v>94.32</v>
      </c>
      <c r="M108" s="1">
        <v>48.76</v>
      </c>
      <c r="N108" s="137">
        <f t="shared" si="56"/>
        <v>51.696352841391011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51.6</v>
      </c>
      <c r="C109" s="108"/>
      <c r="D109" s="90" t="s">
        <v>16</v>
      </c>
      <c r="E109" s="5">
        <v>2.52</v>
      </c>
      <c r="G109" s="91">
        <v>0.75</v>
      </c>
      <c r="H109" s="3" t="s">
        <v>120</v>
      </c>
      <c r="I109" s="1"/>
      <c r="J109" s="4"/>
      <c r="K109" s="1"/>
      <c r="L109" s="1">
        <v>95.14</v>
      </c>
      <c r="M109" s="1">
        <v>49.28</v>
      </c>
      <c r="N109" s="137">
        <f t="shared" si="56"/>
        <v>51.797351271809966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51.2</v>
      </c>
      <c r="C110" s="108"/>
      <c r="D110" s="90" t="s">
        <v>61</v>
      </c>
      <c r="E110" s="5">
        <v>2.41</v>
      </c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51.116666666666667</v>
      </c>
      <c r="C111" s="108"/>
      <c r="D111" s="26" t="s">
        <v>4</v>
      </c>
      <c r="E111" s="25">
        <f t="shared" ref="E111" si="58">AVERAGE(E105:E110)</f>
        <v>2.3833333333333333</v>
      </c>
      <c r="G111" s="91" t="s">
        <v>122</v>
      </c>
      <c r="H111" s="3" t="s">
        <v>120</v>
      </c>
      <c r="I111" s="1"/>
      <c r="J111" s="4"/>
      <c r="K111" s="1"/>
      <c r="L111" s="1">
        <v>95.1</v>
      </c>
      <c r="M111" s="1">
        <v>49.24</v>
      </c>
      <c r="N111" s="137">
        <f t="shared" si="56"/>
        <v>51.777076761303896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95.287999999999982</v>
      </c>
      <c r="M112" s="25">
        <f t="shared" ref="M112" si="60">AVERAGE(M106:M111)</f>
        <v>49.32</v>
      </c>
      <c r="N112" s="137">
        <f t="shared" ref="N112" si="61">IF(L112&gt;0,M112/L112*100,0)</f>
        <v>51.758878347745792</v>
      </c>
      <c r="O112" s="28" t="s">
        <v>4</v>
      </c>
      <c r="P112" s="25"/>
      <c r="Q112" s="25"/>
      <c r="R112" s="137"/>
      <c r="S112" s="1">
        <f>SUM(S100:S111)</f>
        <v>2700</v>
      </c>
      <c r="T112" s="25">
        <f>AVERAGE(T100:T111)</f>
        <v>90.506666666666661</v>
      </c>
      <c r="U112" s="25">
        <f>AVERAGE(U100:U111)</f>
        <v>74.64</v>
      </c>
      <c r="V112" s="137">
        <f t="shared" si="49"/>
        <v>82.469063052445506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2021-11-04T17:40:58Z</cp:lastPrinted>
  <dcterms:created xsi:type="dcterms:W3CDTF">2006-10-21T09:11:40Z</dcterms:created>
  <dcterms:modified xsi:type="dcterms:W3CDTF">2021-11-04T17:41:01Z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