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<sst xmlns="http://schemas.openxmlformats.org/spreadsheetml/2006/main" count="649" uniqueCount="149">
  <si>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</si>
  <si>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</si>
  <si>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</si>
  <si>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</si>
  <si>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</si>
  <si>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</si>
  <si>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</si>
  <si>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</si>
  <si>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</si>
  <si>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</si>
  <si>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</si>
  <si>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</si>
  <si>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</si>
  <si>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</si>
  <si>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</si>
  <si>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</si>
  <si>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</si>
  <si>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</si>
  <si>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</si>
  <si>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</si>
  <si>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</si>
  <si>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</si>
  <si>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</si>
  <si>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</si>
  <si>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</si>
  <si>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</si>
  <si>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</si>
  <si>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</si>
  <si>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</si>
  <si>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</si>
  <si>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</si>
  <si>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</si>
  <si>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</si>
  <si>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</si>
  <si>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</si>
  <si>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</si>
  <si>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</si>
  <si>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</si>
  <si>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</si>
  <si>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</si>
  <si>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</si>
  <si>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</si>
  <si>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</si>
  <si>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</si>
  <si>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</si>
  <si>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</si>
  <si>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</si>
  <si>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</si>
  <si>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</si>
  <si>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</si>
  <si>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</si>
  <si>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</si>
  <si>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</si>
  <si>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</si>
  <si>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</si>
  <si>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</si>
  <si>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</si>
  <si>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</si>
  <si>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</si>
  <si>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</si>
  <si>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</si>
  <si>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</si>
  <si>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</si>
  <si>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</si>
  <si>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</si>
  <si>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</si>
  <si>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</si>
  <si>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</si>
  <si>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</si>
  <si>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</si>
  <si>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</si>
  <si>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</si>
  <si>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</si>
  <si>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</si>
  <si>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</si>
  <si>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</si>
  <si>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</si>
  <si>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</si>
  <si>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</si>
  <si>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</si>
  <si>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</si>
  <si>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</si>
  <si>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</si>
  <si>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</si>
  <si>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</si>
  <si>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</si>
  <si>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</si>
  <si>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</si>
  <si>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</si>
  <si>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</si>
  <si>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</si>
  <si>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</si>
  <si>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</si>
  <si>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</si>
  <si>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</si>
  <si>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</si>
  <si>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</si>
  <si>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</si>
  <si>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</si>
  <si>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</si>
  <si>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</si>
  <si>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</si>
  <si>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</si>
  <si>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</si>
  <si>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</si>
  <si>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</si>
  <si>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</si>
  <si>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</si>
  <si>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</si>
  <si>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</si>
  <si>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</si>
  <si>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</si>
  <si>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</si>
  <si>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</si>
  <si>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</si>
  <si>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</si>
  <si>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</si>
  <si>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</si>
  <si>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</si>
  <si>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</si>
  <si>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</si>
  <si>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</si>
  <si>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</si>
  <si>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 AM 1 DESCARGA</t>
  </si>
  <si>
    <t>B-9</t>
  </si>
  <si>
    <t>A</t>
  </si>
  <si>
    <t>2DESCARGA9:05AM</t>
  </si>
  <si>
    <t>C-9</t>
  </si>
  <si>
    <t>9:45AM</t>
  </si>
  <si>
    <t>10:00AM</t>
  </si>
  <si>
    <t>10:35 AM 2 DESCARGA</t>
  </si>
  <si>
    <t>SEMILLA 1:25 PM</t>
  </si>
  <si>
    <t>CORTE 2:16 PM</t>
  </si>
  <si>
    <t>I DESCARGA 3:40 PM</t>
  </si>
  <si>
    <t>II DESCARGA 6:27 PM</t>
  </si>
  <si>
    <t>SEMILLA 8:17 PM</t>
  </si>
  <si>
    <t>CORTE 8:18 PM</t>
  </si>
  <si>
    <t>SEMILLA B-8</t>
  </si>
  <si>
    <t>I DESCARGA 10:54 PM</t>
  </si>
  <si>
    <t>11:55PM</t>
  </si>
  <si>
    <t>11:45PM</t>
  </si>
  <si>
    <t>11:32PM</t>
  </si>
  <si>
    <t>CORTE</t>
  </si>
  <si>
    <t>B-8</t>
  </si>
  <si>
    <t>1:15AM</t>
  </si>
  <si>
    <t>1:45AM</t>
  </si>
  <si>
    <t>2:20AM</t>
  </si>
  <si>
    <t>1DESCARGA</t>
  </si>
  <si>
    <t>5:55AM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</si>
</sst>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7" zoomScale="80" zoomScaleNormal="80" workbookViewId="0">
      <selection activeCell="G90" sqref="G90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38</v>
      </c>
      <c r="D3" s="57" t="s">
        <v>78</v>
      </c>
      <c r="E3" s="29">
        <v>44504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</v>
      </c>
      <c r="C6" s="2">
        <v>14.96</v>
      </c>
      <c r="D6" s="26">
        <f>IF(B6&gt;0,C6/B6*100,0)</f>
        <v>88</v>
      </c>
      <c r="E6" s="2">
        <v>5.9</v>
      </c>
      <c r="F6" s="97"/>
      <c r="G6" s="7">
        <v>0.28472222222222221</v>
      </c>
      <c r="H6" s="3" t="s">
        <v>125</v>
      </c>
      <c r="I6" s="3">
        <v>6</v>
      </c>
      <c r="J6" s="3">
        <v>2123</v>
      </c>
      <c r="K6" s="3">
        <v>1200</v>
      </c>
      <c r="L6" s="8">
        <v>91.12</v>
      </c>
      <c r="M6" s="2">
        <v>78.16</v>
      </c>
      <c r="N6" s="137">
        <f t="shared" ref="N6:N69" si="0">IF(L6&gt;0,M6/L6*100,0)</f>
        <v>85.776997366110621</v>
      </c>
      <c r="O6" s="9" t="s">
        <v>114</v>
      </c>
      <c r="P6" s="2">
        <v>65.680000000000007</v>
      </c>
      <c r="Q6" s="2">
        <v>57.94</v>
      </c>
      <c r="R6" s="137">
        <f t="shared" ref="R6:R10" si="1">IF(P6&gt;0,Q6/P6*100,0)</f>
        <v>88.215590742996326</v>
      </c>
      <c r="S6" s="9" t="s">
        <v>24</v>
      </c>
      <c r="T6" s="68">
        <v>7.2</v>
      </c>
      <c r="U6" s="9" t="s">
        <v>24</v>
      </c>
      <c r="V6" s="68">
        <v>6.9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16.82</v>
      </c>
      <c r="C7" s="2">
        <v>14.93</v>
      </c>
      <c r="D7" s="26">
        <f t="shared" ref="D7:D12" si="2">IF(B7&gt;0,C7/B7*100,0)</f>
        <v>88.763376932223537</v>
      </c>
      <c r="E7" s="2">
        <v>6</v>
      </c>
      <c r="F7" s="97"/>
      <c r="G7" s="7">
        <v>0.28472222222222221</v>
      </c>
      <c r="H7" s="3" t="s">
        <v>125</v>
      </c>
      <c r="I7" s="1">
        <v>4</v>
      </c>
      <c r="J7" s="1">
        <v>2124</v>
      </c>
      <c r="K7" s="1">
        <v>900</v>
      </c>
      <c r="L7" s="2">
        <v>91.6</v>
      </c>
      <c r="M7" s="2">
        <v>78.36</v>
      </c>
      <c r="N7" s="137">
        <f t="shared" si="0"/>
        <v>85.54585152838429</v>
      </c>
      <c r="O7" s="119" t="s">
        <v>115</v>
      </c>
      <c r="P7" s="2">
        <v>62.02</v>
      </c>
      <c r="Q7" s="2">
        <v>54.82</v>
      </c>
      <c r="R7" s="137">
        <f t="shared" si="1"/>
        <v>88.390841663979359</v>
      </c>
      <c r="S7" s="9" t="s">
        <v>25</v>
      </c>
      <c r="T7" s="68">
        <v>7.6</v>
      </c>
      <c r="U7" s="9" t="s">
        <v>25</v>
      </c>
      <c r="V7" s="68">
        <v>6.9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17.149999999999999</v>
      </c>
      <c r="C8" s="2">
        <v>15.08</v>
      </c>
      <c r="D8" s="26">
        <f t="shared" si="2"/>
        <v>87.930029154518962</v>
      </c>
      <c r="E8" s="2">
        <v>5.9</v>
      </c>
      <c r="F8" s="97"/>
      <c r="G8" s="7">
        <v>0.2951388888888889</v>
      </c>
      <c r="H8" s="3" t="s">
        <v>125</v>
      </c>
      <c r="I8" s="1">
        <v>8</v>
      </c>
      <c r="J8" s="1">
        <v>2125</v>
      </c>
      <c r="K8" s="1">
        <v>2800</v>
      </c>
      <c r="L8" s="2">
        <v>90.08</v>
      </c>
      <c r="M8" s="2">
        <v>77.28</v>
      </c>
      <c r="N8" s="137">
        <f t="shared" si="0"/>
        <v>85.790408525754884</v>
      </c>
      <c r="O8" s="9" t="s">
        <v>116</v>
      </c>
      <c r="P8" s="2">
        <v>63.62</v>
      </c>
      <c r="Q8" s="2">
        <v>56.48</v>
      </c>
      <c r="R8" s="137">
        <f t="shared" si="1"/>
        <v>88.777114115058154</v>
      </c>
      <c r="S8" s="9" t="s">
        <v>26</v>
      </c>
      <c r="T8" s="68">
        <v>7.2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17.600000000000001</v>
      </c>
      <c r="C9" s="2">
        <v>15.95</v>
      </c>
      <c r="D9" s="26">
        <f t="shared" si="2"/>
        <v>90.624999999999986</v>
      </c>
      <c r="E9" s="2">
        <v>6</v>
      </c>
      <c r="F9" s="97"/>
      <c r="G9" s="7">
        <v>0.3298611111111111</v>
      </c>
      <c r="H9" s="3" t="s">
        <v>125</v>
      </c>
      <c r="I9" s="1">
        <v>7</v>
      </c>
      <c r="J9" s="1">
        <v>2126</v>
      </c>
      <c r="K9" s="1">
        <v>1800</v>
      </c>
      <c r="L9" s="2">
        <v>90.14</v>
      </c>
      <c r="M9" s="2">
        <v>77.2</v>
      </c>
      <c r="N9" s="137">
        <f t="shared" si="0"/>
        <v>85.644552917683598</v>
      </c>
      <c r="O9" s="9" t="s">
        <v>117</v>
      </c>
      <c r="P9" s="2">
        <v>62.5</v>
      </c>
      <c r="Q9" s="2">
        <v>53.94</v>
      </c>
      <c r="R9" s="137">
        <f t="shared" si="1"/>
        <v>86.303999999999988</v>
      </c>
      <c r="S9" s="9" t="s">
        <v>39</v>
      </c>
      <c r="T9" s="68">
        <v>7.5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17.309999999999999</v>
      </c>
      <c r="C10" s="2">
        <v>15.55</v>
      </c>
      <c r="D10" s="26">
        <f t="shared" si="2"/>
        <v>89.832466782206836</v>
      </c>
      <c r="E10" s="2">
        <v>5.7</v>
      </c>
      <c r="F10" s="97"/>
      <c r="G10" s="7">
        <v>0.33680555555555558</v>
      </c>
      <c r="H10" s="3" t="s">
        <v>125</v>
      </c>
      <c r="I10" s="1">
        <v>3</v>
      </c>
      <c r="J10" s="1">
        <v>2127</v>
      </c>
      <c r="K10" s="1">
        <v>900</v>
      </c>
      <c r="L10" s="2">
        <v>91.58</v>
      </c>
      <c r="M10" s="2">
        <v>77.72</v>
      </c>
      <c r="N10" s="137">
        <f t="shared" si="0"/>
        <v>84.865691198951737</v>
      </c>
      <c r="O10" s="28" t="s">
        <v>4</v>
      </c>
      <c r="P10" s="25">
        <f t="shared" ref="P10" si="3">AVERAGE(P4:P9)</f>
        <v>63.455000000000005</v>
      </c>
      <c r="Q10" s="25">
        <f t="shared" ref="Q10" si="4">AVERAGE(Q4:Q9)</f>
        <v>55.794999999999995</v>
      </c>
      <c r="R10" s="137">
        <f t="shared" si="1"/>
        <v>87.92845323457567</v>
      </c>
      <c r="S10" s="9" t="s">
        <v>40</v>
      </c>
      <c r="T10" s="68">
        <v>7.5</v>
      </c>
      <c r="U10" s="9" t="s">
        <v>40</v>
      </c>
      <c r="V10" s="68">
        <v>6.9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16.850000000000001</v>
      </c>
      <c r="C11" s="2">
        <v>14.9</v>
      </c>
      <c r="D11" s="26">
        <f t="shared" si="2"/>
        <v>88.427299703264097</v>
      </c>
      <c r="E11" s="2">
        <v>5.7</v>
      </c>
      <c r="F11" s="97"/>
      <c r="G11" s="7">
        <v>0.3576388888888889</v>
      </c>
      <c r="H11" s="3" t="s">
        <v>125</v>
      </c>
      <c r="I11" s="1">
        <v>8</v>
      </c>
      <c r="J11" s="1">
        <v>2128</v>
      </c>
      <c r="K11" s="1">
        <v>2800</v>
      </c>
      <c r="L11" s="2">
        <v>90.9</v>
      </c>
      <c r="M11" s="2">
        <v>77.760000000000005</v>
      </c>
      <c r="N11" s="137">
        <f t="shared" si="0"/>
        <v>85.544554455445549</v>
      </c>
      <c r="O11" s="9" t="s">
        <v>0</v>
      </c>
      <c r="P11" s="54"/>
      <c r="Q11" s="12"/>
      <c r="R11" s="54"/>
      <c r="S11" s="9" t="s">
        <v>41</v>
      </c>
      <c r="T11" s="68">
        <v>7.5</v>
      </c>
      <c r="U11" s="9" t="s">
        <v>41</v>
      </c>
      <c r="V11" s="68">
        <v>6.8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17.121666666666666</v>
      </c>
      <c r="C12" s="25">
        <f>AVERAGE(C6:C11)</f>
        <v>15.228333333333333</v>
      </c>
      <c r="D12" s="26">
        <f t="shared" si="2"/>
        <v>88.941886498588545</v>
      </c>
      <c r="E12" s="25">
        <f>AVERAGE(E6:E11)</f>
        <v>5.8666666666666671</v>
      </c>
      <c r="F12" s="25"/>
      <c r="G12" s="7">
        <v>0.36458333333333331</v>
      </c>
      <c r="H12" s="3" t="s">
        <v>125</v>
      </c>
      <c r="I12" s="1">
        <v>6</v>
      </c>
      <c r="J12" s="1">
        <v>2129</v>
      </c>
      <c r="K12" s="1">
        <v>1200</v>
      </c>
      <c r="L12" s="2">
        <v>90.52</v>
      </c>
      <c r="M12" s="2">
        <v>77.760000000000005</v>
      </c>
      <c r="N12" s="137">
        <f t="shared" si="0"/>
        <v>85.903667697746371</v>
      </c>
      <c r="O12" s="159" t="s">
        <v>66</v>
      </c>
      <c r="P12" s="160"/>
      <c r="Q12" s="160"/>
      <c r="R12" s="161"/>
      <c r="S12" s="9" t="s">
        <v>18</v>
      </c>
      <c r="T12" s="68">
        <v>7.8</v>
      </c>
      <c r="U12" s="9" t="s">
        <v>18</v>
      </c>
      <c r="V12" s="68">
        <v>6.9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0.36458333333333331</v>
      </c>
      <c r="H13" s="3" t="s">
        <v>125</v>
      </c>
      <c r="I13" s="3">
        <v>2</v>
      </c>
      <c r="J13" s="3">
        <v>2130</v>
      </c>
      <c r="K13" s="3">
        <v>900</v>
      </c>
      <c r="L13" s="8">
        <v>90.66</v>
      </c>
      <c r="M13" s="2">
        <v>78.16</v>
      </c>
      <c r="N13" s="137">
        <f t="shared" si="0"/>
        <v>86.212221486874029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7.6</v>
      </c>
      <c r="U13" s="9" t="s">
        <v>30</v>
      </c>
      <c r="V13" s="68">
        <v>6.9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17.809999999999999</v>
      </c>
      <c r="C14" s="2">
        <v>15.54</v>
      </c>
      <c r="D14" s="26">
        <f t="shared" ref="D14:D78" si="5">IF(B14&gt;0,C14/B14*100,0)</f>
        <v>87.254351487928133</v>
      </c>
      <c r="E14" s="2">
        <v>5.6</v>
      </c>
      <c r="F14" s="97"/>
      <c r="G14" s="7" t="s">
        <v>128</v>
      </c>
      <c r="H14" s="3" t="s">
        <v>125</v>
      </c>
      <c r="I14" s="3">
        <v>4</v>
      </c>
      <c r="J14" s="3">
        <v>2131</v>
      </c>
      <c r="K14" s="3">
        <v>900</v>
      </c>
      <c r="L14" s="8">
        <v>91.9</v>
      </c>
      <c r="M14" s="2">
        <v>78.8</v>
      </c>
      <c r="N14" s="137">
        <f t="shared" si="0"/>
        <v>85.745375408052226</v>
      </c>
      <c r="O14" s="9" t="s">
        <v>114</v>
      </c>
      <c r="P14" s="5">
        <v>73.67</v>
      </c>
      <c r="Q14" s="5">
        <v>51.96</v>
      </c>
      <c r="R14" s="137">
        <f t="shared" ref="R14:R17" si="6">IF(P14&gt;0,Q14/P14*100,0)</f>
        <v>70.530745215148642</v>
      </c>
      <c r="S14" s="9" t="s">
        <v>56</v>
      </c>
      <c r="T14" s="68">
        <v>6.9</v>
      </c>
      <c r="U14" s="9" t="s">
        <v>56</v>
      </c>
      <c r="V14" s="68">
        <v>7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18.260000000000002</v>
      </c>
      <c r="C15" s="2">
        <v>16.22</v>
      </c>
      <c r="D15" s="26">
        <f t="shared" si="5"/>
        <v>88.828039430449053</v>
      </c>
      <c r="E15" s="2">
        <v>5.3</v>
      </c>
      <c r="F15" s="97"/>
      <c r="G15" s="7" t="s">
        <v>129</v>
      </c>
      <c r="H15" s="3" t="s">
        <v>125</v>
      </c>
      <c r="I15" s="3">
        <v>7</v>
      </c>
      <c r="J15" s="3">
        <v>2132</v>
      </c>
      <c r="K15" s="3">
        <v>1800</v>
      </c>
      <c r="L15" s="8">
        <v>90.58</v>
      </c>
      <c r="M15" s="2">
        <v>77.959999999999994</v>
      </c>
      <c r="N15" s="137">
        <f t="shared" si="0"/>
        <v>86.067564583793327</v>
      </c>
      <c r="O15" s="119" t="s">
        <v>115</v>
      </c>
      <c r="P15" s="5">
        <v>72.12</v>
      </c>
      <c r="Q15" s="5">
        <v>51.3</v>
      </c>
      <c r="R15" s="137">
        <f t="shared" si="6"/>
        <v>71.131447587354401</v>
      </c>
      <c r="S15" s="9" t="s">
        <v>19</v>
      </c>
      <c r="T15" s="68">
        <v>7.1</v>
      </c>
      <c r="U15" s="9" t="s">
        <v>19</v>
      </c>
      <c r="V15" s="68">
        <v>6.8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19.510000000000002</v>
      </c>
      <c r="C16" s="2">
        <v>17.54</v>
      </c>
      <c r="D16" s="26">
        <f t="shared" si="5"/>
        <v>89.90261404407994</v>
      </c>
      <c r="E16" s="2">
        <v>5.3</v>
      </c>
      <c r="F16" s="97"/>
      <c r="G16" s="7">
        <v>0.44097222222222227</v>
      </c>
      <c r="H16" s="3" t="s">
        <v>125</v>
      </c>
      <c r="I16" s="3">
        <v>8</v>
      </c>
      <c r="J16" s="3">
        <v>2133</v>
      </c>
      <c r="K16" s="3">
        <v>2800</v>
      </c>
      <c r="L16" s="8">
        <v>90.84</v>
      </c>
      <c r="M16" s="2">
        <v>77.92</v>
      </c>
      <c r="N16" s="137">
        <f t="shared" si="0"/>
        <v>85.777190664905319</v>
      </c>
      <c r="O16" s="9" t="s">
        <v>116</v>
      </c>
      <c r="P16" s="5">
        <v>77.23</v>
      </c>
      <c r="Q16" s="5">
        <v>53.9</v>
      </c>
      <c r="R16" s="137">
        <f t="shared" si="6"/>
        <v>69.791531788165216</v>
      </c>
      <c r="S16" s="9" t="s">
        <v>42</v>
      </c>
      <c r="T16" s="68">
        <v>7.1</v>
      </c>
      <c r="U16" s="9" t="s">
        <v>42</v>
      </c>
      <c r="V16" s="68">
        <v>6.9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19.64</v>
      </c>
      <c r="C17" s="2">
        <v>17.760000000000002</v>
      </c>
      <c r="D17" s="26">
        <f t="shared" si="5"/>
        <v>90.427698574338095</v>
      </c>
      <c r="E17" s="2">
        <v>5.6</v>
      </c>
      <c r="F17" s="97"/>
      <c r="G17" s="7">
        <v>0.44097222222222227</v>
      </c>
      <c r="H17" s="3" t="s">
        <v>125</v>
      </c>
      <c r="I17" s="3">
        <v>6</v>
      </c>
      <c r="J17" s="3">
        <v>2134</v>
      </c>
      <c r="K17" s="3">
        <v>1200</v>
      </c>
      <c r="L17" s="8">
        <v>90.64</v>
      </c>
      <c r="M17" s="2">
        <v>77.52</v>
      </c>
      <c r="N17" s="137">
        <f t="shared" si="0"/>
        <v>85.525154457193281</v>
      </c>
      <c r="O17" s="9" t="s">
        <v>117</v>
      </c>
      <c r="P17" s="5">
        <v>75.41</v>
      </c>
      <c r="Q17" s="5">
        <v>52.98</v>
      </c>
      <c r="R17" s="137">
        <f t="shared" si="6"/>
        <v>70.25593422622994</v>
      </c>
      <c r="S17" s="99" t="s">
        <v>20</v>
      </c>
      <c r="T17" s="68">
        <v>7.2</v>
      </c>
      <c r="U17" s="9" t="s">
        <v>20</v>
      </c>
      <c r="V17" s="68">
        <v>7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18.54</v>
      </c>
      <c r="C18" s="2">
        <v>16.43</v>
      </c>
      <c r="D18" s="26">
        <f t="shared" si="5"/>
        <v>88.61920172599784</v>
      </c>
      <c r="E18" s="2">
        <v>5.4</v>
      </c>
      <c r="F18" s="97"/>
      <c r="G18" s="7">
        <v>0.44791666666666669</v>
      </c>
      <c r="H18" s="3" t="s">
        <v>125</v>
      </c>
      <c r="I18" s="3">
        <v>3</v>
      </c>
      <c r="J18" s="3">
        <v>2135</v>
      </c>
      <c r="K18" s="3">
        <v>900</v>
      </c>
      <c r="L18" s="8">
        <v>91.6</v>
      </c>
      <c r="M18" s="2">
        <v>79.239999999999995</v>
      </c>
      <c r="N18" s="137">
        <f t="shared" si="0"/>
        <v>86.506550218340621</v>
      </c>
      <c r="O18" s="28" t="s">
        <v>4</v>
      </c>
      <c r="P18" s="25">
        <f t="shared" ref="P18" si="7">AVERAGE(P12:P17)</f>
        <v>74.607500000000016</v>
      </c>
      <c r="Q18" s="25">
        <f t="shared" ref="Q18" si="8">AVERAGE(Q12:Q17)</f>
        <v>52.534999999999997</v>
      </c>
      <c r="R18" s="137">
        <f t="shared" ref="R18" si="9">IF(P18&gt;0,Q18/P18*100,0)</f>
        <v>70.415172737325321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19.3</v>
      </c>
      <c r="C19" s="2">
        <v>17.09</v>
      </c>
      <c r="D19" s="26">
        <f t="shared" si="5"/>
        <v>88.549222797927456</v>
      </c>
      <c r="E19" s="2">
        <v>5.4</v>
      </c>
      <c r="F19" s="97"/>
      <c r="G19" s="7">
        <v>0.45833333333333331</v>
      </c>
      <c r="H19" s="3" t="s">
        <v>125</v>
      </c>
      <c r="I19" s="4">
        <v>2</v>
      </c>
      <c r="J19" s="4">
        <v>2136</v>
      </c>
      <c r="K19" s="4">
        <v>900</v>
      </c>
      <c r="L19" s="5">
        <v>90.88</v>
      </c>
      <c r="M19" s="2">
        <v>78.72</v>
      </c>
      <c r="N19" s="137">
        <f t="shared" si="0"/>
        <v>86.619718309859167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18.84333333333333</v>
      </c>
      <c r="C20" s="25">
        <f>AVERAGE(C14:C19)</f>
        <v>16.763333333333335</v>
      </c>
      <c r="D20" s="26">
        <f t="shared" si="5"/>
        <v>88.961613302671168</v>
      </c>
      <c r="E20" s="25">
        <f>AVERAGE(E14:E19)</f>
        <v>5.4333333333333327</v>
      </c>
      <c r="F20" s="25"/>
      <c r="G20" s="7">
        <v>0.51388888888888895</v>
      </c>
      <c r="H20" s="3" t="s">
        <v>125</v>
      </c>
      <c r="I20" s="3">
        <v>7</v>
      </c>
      <c r="J20" s="3">
        <v>2137</v>
      </c>
      <c r="K20" s="3">
        <v>1800</v>
      </c>
      <c r="L20" s="8">
        <v>90.84</v>
      </c>
      <c r="M20" s="2">
        <v>78.599999999999994</v>
      </c>
      <c r="N20" s="137">
        <f t="shared" si="0"/>
        <v>86.525759577278734</v>
      </c>
      <c r="O20" s="159" t="s">
        <v>102</v>
      </c>
      <c r="P20" s="160"/>
      <c r="Q20" s="160"/>
      <c r="R20" s="161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0.52430555555555558</v>
      </c>
      <c r="H21" s="3" t="s">
        <v>125</v>
      </c>
      <c r="I21" s="3">
        <v>6</v>
      </c>
      <c r="J21" s="3">
        <v>2138</v>
      </c>
      <c r="K21" s="3">
        <v>1100</v>
      </c>
      <c r="L21" s="8">
        <v>90.7</v>
      </c>
      <c r="M21" s="2">
        <v>77.040000000000006</v>
      </c>
      <c r="N21" s="137">
        <f t="shared" si="0"/>
        <v>84.939360529217197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13.33</v>
      </c>
      <c r="C22" s="2">
        <v>11.66</v>
      </c>
      <c r="D22" s="26">
        <f t="shared" si="5"/>
        <v>87.471867966991752</v>
      </c>
      <c r="E22" s="2">
        <v>5.8</v>
      </c>
      <c r="F22" s="97"/>
      <c r="G22" s="7">
        <v>0.52777777777777779</v>
      </c>
      <c r="H22" s="3" t="s">
        <v>125</v>
      </c>
      <c r="I22" s="3">
        <v>8</v>
      </c>
      <c r="J22" s="3">
        <v>2139</v>
      </c>
      <c r="K22" s="3">
        <v>2800</v>
      </c>
      <c r="L22" s="8">
        <v>92.1</v>
      </c>
      <c r="M22" s="2">
        <v>77.959999999999994</v>
      </c>
      <c r="N22" s="137">
        <f t="shared" si="0"/>
        <v>84.64712269272529</v>
      </c>
      <c r="O22" s="9" t="s">
        <v>114</v>
      </c>
      <c r="P22" s="8">
        <v>75.05</v>
      </c>
      <c r="Q22" s="8">
        <v>39.24</v>
      </c>
      <c r="R22" s="137">
        <f t="shared" ref="R22:R25" si="10">IF(P22&gt;0,Q22/P22*100,0)</f>
        <v>52.285143237841446</v>
      </c>
      <c r="S22" s="9" t="s">
        <v>27</v>
      </c>
      <c r="T22" s="68">
        <v>7.2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13.13</v>
      </c>
      <c r="C23" s="2">
        <v>11.21</v>
      </c>
      <c r="D23" s="26">
        <f t="shared" si="5"/>
        <v>85.37699923838538</v>
      </c>
      <c r="E23" s="2">
        <v>5.7</v>
      </c>
      <c r="F23" s="97"/>
      <c r="G23" s="7">
        <v>0.52777777777777779</v>
      </c>
      <c r="H23" s="3" t="s">
        <v>125</v>
      </c>
      <c r="I23" s="3">
        <v>4</v>
      </c>
      <c r="J23" s="3">
        <v>2140</v>
      </c>
      <c r="K23" s="3">
        <v>900</v>
      </c>
      <c r="L23" s="8">
        <v>92.72</v>
      </c>
      <c r="M23" s="2">
        <v>77.959999999999994</v>
      </c>
      <c r="N23" s="137">
        <f t="shared" si="0"/>
        <v>84.081104400345126</v>
      </c>
      <c r="O23" s="119" t="s">
        <v>115</v>
      </c>
      <c r="P23" s="8">
        <v>73.680000000000007</v>
      </c>
      <c r="Q23" s="8">
        <v>38.94</v>
      </c>
      <c r="R23" s="137">
        <f t="shared" si="10"/>
        <v>52.850162866449502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14.09</v>
      </c>
      <c r="C24" s="2">
        <v>12.25</v>
      </c>
      <c r="D24" s="26">
        <f t="shared" si="5"/>
        <v>86.94109297374024</v>
      </c>
      <c r="E24" s="2">
        <v>6.6</v>
      </c>
      <c r="F24" s="97"/>
      <c r="G24" s="7">
        <v>0.54861111111111105</v>
      </c>
      <c r="H24" s="3" t="s">
        <v>125</v>
      </c>
      <c r="I24" s="3">
        <v>2</v>
      </c>
      <c r="J24" s="3">
        <v>2141</v>
      </c>
      <c r="K24" s="3">
        <v>900</v>
      </c>
      <c r="L24" s="8">
        <v>91.22</v>
      </c>
      <c r="M24" s="2">
        <v>76.36</v>
      </c>
      <c r="N24" s="137">
        <f t="shared" si="0"/>
        <v>83.709712782284583</v>
      </c>
      <c r="O24" s="9" t="s">
        <v>116</v>
      </c>
      <c r="P24" s="8">
        <v>74.510000000000005</v>
      </c>
      <c r="Q24" s="8">
        <v>38.36</v>
      </c>
      <c r="R24" s="137">
        <f>IF(P24&gt;0,Q24/P24*100,0)</f>
        <v>51.483022413098908</v>
      </c>
      <c r="S24" s="9" t="s">
        <v>29</v>
      </c>
      <c r="T24" s="68">
        <v>7.3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14.1</v>
      </c>
      <c r="C25" s="2">
        <v>12.15</v>
      </c>
      <c r="D25" s="26">
        <f t="shared" si="5"/>
        <v>86.170212765957459</v>
      </c>
      <c r="E25" s="2">
        <v>5.9</v>
      </c>
      <c r="F25" s="97"/>
      <c r="G25" s="7">
        <v>0.55902777777777779</v>
      </c>
      <c r="H25" s="3" t="s">
        <v>125</v>
      </c>
      <c r="I25" s="3">
        <v>3</v>
      </c>
      <c r="J25" s="3">
        <v>2142</v>
      </c>
      <c r="K25" s="3">
        <v>900</v>
      </c>
      <c r="L25" s="8">
        <v>92.64</v>
      </c>
      <c r="M25" s="2">
        <v>79.2</v>
      </c>
      <c r="N25" s="137">
        <f t="shared" si="0"/>
        <v>85.492227979274617</v>
      </c>
      <c r="O25" s="9" t="s">
        <v>117</v>
      </c>
      <c r="P25" s="8">
        <v>73.52</v>
      </c>
      <c r="Q25" s="8">
        <v>36.799999999999997</v>
      </c>
      <c r="R25" s="137">
        <f t="shared" si="10"/>
        <v>50.054406964091399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13.9</v>
      </c>
      <c r="C26" s="2">
        <v>12.06</v>
      </c>
      <c r="D26" s="26">
        <f t="shared" si="5"/>
        <v>86.762589928057551</v>
      </c>
      <c r="E26" s="2">
        <v>6</v>
      </c>
      <c r="F26" s="97"/>
      <c r="G26" s="7">
        <v>0.59722222222222221</v>
      </c>
      <c r="H26" s="3" t="s">
        <v>125</v>
      </c>
      <c r="I26" s="3">
        <v>6</v>
      </c>
      <c r="J26" s="3">
        <v>2143</v>
      </c>
      <c r="K26" s="3">
        <v>1100</v>
      </c>
      <c r="L26" s="8">
        <v>91.34</v>
      </c>
      <c r="M26" s="2">
        <v>77.599999999999994</v>
      </c>
      <c r="N26" s="137">
        <f t="shared" si="0"/>
        <v>84.95730238668709</v>
      </c>
      <c r="O26" s="28" t="s">
        <v>4</v>
      </c>
      <c r="P26" s="25">
        <f t="shared" ref="P26" si="11">AVERAGE(P20:P25)</f>
        <v>74.19</v>
      </c>
      <c r="Q26" s="25">
        <f t="shared" ref="Q26" si="12">AVERAGE(Q20:Q25)</f>
        <v>38.335000000000001</v>
      </c>
      <c r="R26" s="137">
        <f>IF(P26&gt;0,Q26/P26*100,0)</f>
        <v>51.671384283596176</v>
      </c>
      <c r="S26" s="9" t="s">
        <v>31</v>
      </c>
      <c r="T26" s="68">
        <v>7.3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14.19</v>
      </c>
      <c r="C27" s="2">
        <v>12.36</v>
      </c>
      <c r="D27" s="26">
        <f t="shared" si="5"/>
        <v>87.103594080338269</v>
      </c>
      <c r="E27" s="2">
        <v>5.8</v>
      </c>
      <c r="F27" s="97"/>
      <c r="G27" s="7">
        <v>0.60069444444444442</v>
      </c>
      <c r="H27" s="3" t="s">
        <v>125</v>
      </c>
      <c r="I27" s="3">
        <v>8</v>
      </c>
      <c r="J27" s="3">
        <v>2144</v>
      </c>
      <c r="K27" s="3">
        <v>2800</v>
      </c>
      <c r="L27" s="2">
        <v>91.8</v>
      </c>
      <c r="M27" s="2">
        <v>78.72</v>
      </c>
      <c r="N27" s="137">
        <f t="shared" si="0"/>
        <v>85.751633986928113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6.9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13.79</v>
      </c>
      <c r="C28" s="25">
        <f>AVERAGE(C22:C27)</f>
        <v>11.948333333333332</v>
      </c>
      <c r="D28" s="26">
        <f t="shared" si="5"/>
        <v>86.64491177181533</v>
      </c>
      <c r="E28" s="25">
        <f>AVERAGE(E22:E27)</f>
        <v>5.9666666666666659</v>
      </c>
      <c r="F28" s="25"/>
      <c r="G28" s="7">
        <v>0.63541666666666663</v>
      </c>
      <c r="H28" s="3" t="s">
        <v>125</v>
      </c>
      <c r="I28" s="3">
        <v>4</v>
      </c>
      <c r="J28" s="3">
        <v>2145</v>
      </c>
      <c r="K28" s="3">
        <v>900</v>
      </c>
      <c r="L28" s="8">
        <v>91.62</v>
      </c>
      <c r="M28" s="2">
        <v>77.72</v>
      </c>
      <c r="N28" s="137">
        <f t="shared" si="0"/>
        <v>84.828640034926863</v>
      </c>
      <c r="O28" s="166" t="s">
        <v>67</v>
      </c>
      <c r="P28" s="167"/>
      <c r="Q28" s="167"/>
      <c r="R28" s="168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0.64930555555555558</v>
      </c>
      <c r="H29" s="3" t="s">
        <v>125</v>
      </c>
      <c r="I29" s="3">
        <v>2</v>
      </c>
      <c r="J29" s="3">
        <v>2146</v>
      </c>
      <c r="K29" s="75">
        <v>900</v>
      </c>
      <c r="L29" s="76">
        <v>91.52</v>
      </c>
      <c r="M29" s="2">
        <v>78.28</v>
      </c>
      <c r="N29" s="137">
        <f t="shared" si="0"/>
        <v>85.533216783216787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2.6</v>
      </c>
      <c r="C30" s="2">
        <v>1.96</v>
      </c>
      <c r="D30" s="26">
        <f t="shared" si="5"/>
        <v>75.384615384615387</v>
      </c>
      <c r="E30" s="2">
        <v>6.6</v>
      </c>
      <c r="F30" s="97"/>
      <c r="G30" s="7">
        <v>0.65625</v>
      </c>
      <c r="H30" s="3" t="s">
        <v>125</v>
      </c>
      <c r="I30" s="3">
        <v>3</v>
      </c>
      <c r="J30" s="3">
        <v>2147</v>
      </c>
      <c r="K30" s="3">
        <v>900</v>
      </c>
      <c r="L30" s="2">
        <v>91.88</v>
      </c>
      <c r="M30" s="2">
        <v>78</v>
      </c>
      <c r="N30" s="137">
        <f t="shared" si="0"/>
        <v>84.893339138006098</v>
      </c>
      <c r="O30" s="54" t="s">
        <v>14</v>
      </c>
      <c r="P30" s="2">
        <v>82.68</v>
      </c>
      <c r="Q30" s="2">
        <v>30.08</v>
      </c>
      <c r="R30" s="137">
        <f t="shared" ref="R30:R35" si="13">IF(P30&gt;0,Q30/P30*100,0)</f>
        <v>36.381228834059016</v>
      </c>
      <c r="S30" s="28" t="s">
        <v>4</v>
      </c>
      <c r="T30" s="25">
        <f>AVERAGE(T6:T29)</f>
        <v>7.2666666666666657</v>
      </c>
      <c r="U30" s="28" t="s">
        <v>4</v>
      </c>
      <c r="V30" s="25">
        <f>AVERAGE(V6:V29)</f>
        <v>6.9375000000000009</v>
      </c>
      <c r="W30" s="28" t="s">
        <v>4</v>
      </c>
      <c r="X30" s="25">
        <f>AVERAGE(X6:X29)</f>
        <v>6.3375000000000012</v>
      </c>
      <c r="Y30" s="47"/>
    </row>
    <row r="31" spans="1:25" ht="13.8">
      <c r="A31" s="73" t="s">
        <v>47</v>
      </c>
      <c r="B31" s="2">
        <v>3.04</v>
      </c>
      <c r="C31" s="2">
        <v>2.2400000000000002</v>
      </c>
      <c r="D31" s="26">
        <f t="shared" si="5"/>
        <v>73.684210526315795</v>
      </c>
      <c r="E31" s="2">
        <v>5.3</v>
      </c>
      <c r="F31" s="97"/>
      <c r="G31" s="7">
        <v>0.66666666666666663</v>
      </c>
      <c r="H31" s="3" t="s">
        <v>125</v>
      </c>
      <c r="I31" s="3">
        <v>6</v>
      </c>
      <c r="J31" s="3">
        <v>2148</v>
      </c>
      <c r="K31" s="3">
        <v>1100</v>
      </c>
      <c r="L31" s="8">
        <v>90.84</v>
      </c>
      <c r="M31" s="2">
        <v>77.44</v>
      </c>
      <c r="N31" s="137">
        <f t="shared" si="0"/>
        <v>85.248789079700572</v>
      </c>
      <c r="O31" s="54" t="s">
        <v>15</v>
      </c>
      <c r="P31" s="2">
        <v>82.7</v>
      </c>
      <c r="Q31" s="2">
        <v>29.16</v>
      </c>
      <c r="R31" s="137">
        <f t="shared" si="13"/>
        <v>35.259975816203145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>
        <v>4.58</v>
      </c>
      <c r="C32" s="2">
        <v>2.2599999999999998</v>
      </c>
      <c r="D32" s="26">
        <f t="shared" si="5"/>
        <v>49.344978165938855</v>
      </c>
      <c r="E32" s="2">
        <v>6.6</v>
      </c>
      <c r="F32" s="97"/>
      <c r="G32" s="7">
        <v>0.67708333333333337</v>
      </c>
      <c r="H32" s="3" t="s">
        <v>125</v>
      </c>
      <c r="I32" s="3">
        <v>1</v>
      </c>
      <c r="J32" s="3">
        <v>2149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82.72</v>
      </c>
      <c r="Q32" s="2">
        <v>29.48</v>
      </c>
      <c r="R32" s="137">
        <f t="shared" si="13"/>
        <v>35.638297872340424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3.12</v>
      </c>
      <c r="C33" s="2">
        <v>2.21</v>
      </c>
      <c r="D33" s="26">
        <f t="shared" si="5"/>
        <v>70.833333333333329</v>
      </c>
      <c r="E33" s="2">
        <v>6.9</v>
      </c>
      <c r="F33" s="97"/>
      <c r="G33" s="7">
        <v>0.69444444444444453</v>
      </c>
      <c r="H33" s="22" t="s">
        <v>125</v>
      </c>
      <c r="I33" s="22">
        <v>8</v>
      </c>
      <c r="J33" s="22">
        <v>2150</v>
      </c>
      <c r="K33" s="22">
        <v>2800</v>
      </c>
      <c r="L33" s="23">
        <v>91.12</v>
      </c>
      <c r="M33" s="2">
        <v>79.2</v>
      </c>
      <c r="N33" s="137">
        <f t="shared" si="0"/>
        <v>86.918349429323968</v>
      </c>
      <c r="O33" s="72" t="s">
        <v>13</v>
      </c>
      <c r="P33" s="2">
        <v>83.86</v>
      </c>
      <c r="Q33" s="2">
        <v>29.68</v>
      </c>
      <c r="R33" s="137">
        <f t="shared" si="13"/>
        <v>35.392320534223707</v>
      </c>
      <c r="S33" s="9" t="s">
        <v>24</v>
      </c>
      <c r="T33" s="68">
        <v>9.1</v>
      </c>
      <c r="U33" s="9" t="s">
        <v>24</v>
      </c>
      <c r="V33" s="68">
        <v>8.4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>
        <v>2.56</v>
      </c>
      <c r="C34" s="2">
        <v>2.04</v>
      </c>
      <c r="D34" s="26">
        <f t="shared" si="5"/>
        <v>79.6875</v>
      </c>
      <c r="E34" s="2">
        <v>6.8</v>
      </c>
      <c r="F34" s="97"/>
      <c r="G34" s="7">
        <v>0.71527777777777779</v>
      </c>
      <c r="H34" s="22" t="s">
        <v>125</v>
      </c>
      <c r="I34" s="22">
        <v>1</v>
      </c>
      <c r="J34" s="22">
        <v>2151</v>
      </c>
      <c r="K34" s="22">
        <v>600</v>
      </c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9.4</v>
      </c>
      <c r="U34" s="9" t="s">
        <v>25</v>
      </c>
      <c r="V34" s="68">
        <v>8.5</v>
      </c>
      <c r="W34" s="12" t="s">
        <v>25</v>
      </c>
      <c r="X34" s="81">
        <v>7.6</v>
      </c>
      <c r="Y34" s="47"/>
    </row>
    <row r="35" spans="1:25" ht="13.8">
      <c r="A35" s="73" t="s">
        <v>51</v>
      </c>
      <c r="B35" s="2">
        <v>3.23</v>
      </c>
      <c r="C35" s="2">
        <v>2.4900000000000002</v>
      </c>
      <c r="D35" s="26">
        <f t="shared" si="5"/>
        <v>77.089783281733745</v>
      </c>
      <c r="E35" s="2">
        <v>6.5</v>
      </c>
      <c r="F35" s="97"/>
      <c r="G35" s="7">
        <v>0.72222222222222221</v>
      </c>
      <c r="H35" s="22" t="s">
        <v>125</v>
      </c>
      <c r="I35" s="22">
        <v>2</v>
      </c>
      <c r="J35" s="22">
        <v>2152</v>
      </c>
      <c r="K35" s="22">
        <v>900</v>
      </c>
      <c r="L35" s="23">
        <v>91.4</v>
      </c>
      <c r="M35" s="2">
        <v>78.88</v>
      </c>
      <c r="N35" s="137">
        <f t="shared" si="0"/>
        <v>86.301969365426686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</v>
      </c>
      <c r="U35" s="9" t="s">
        <v>26</v>
      </c>
      <c r="V35" s="68">
        <v>8.5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3.188333333333333</v>
      </c>
      <c r="C36" s="25">
        <f>AVERAGE(C30:C35)</f>
        <v>2.2000000000000002</v>
      </c>
      <c r="D36" s="26">
        <f t="shared" si="5"/>
        <v>69.001568217459493</v>
      </c>
      <c r="E36" s="25">
        <f>AVERAGE(E30:E35)</f>
        <v>6.4499999999999993</v>
      </c>
      <c r="F36" s="27"/>
      <c r="G36" s="7">
        <v>0.73263888888888884</v>
      </c>
      <c r="H36" s="22" t="s">
        <v>125</v>
      </c>
      <c r="I36" s="22">
        <v>4</v>
      </c>
      <c r="J36" s="22">
        <v>2154</v>
      </c>
      <c r="K36" s="22">
        <v>900</v>
      </c>
      <c r="L36" s="23">
        <v>92.28</v>
      </c>
      <c r="M36" s="2">
        <v>78.2</v>
      </c>
      <c r="N36" s="137">
        <f t="shared" si="0"/>
        <v>84.742089293454697</v>
      </c>
      <c r="O36" s="28" t="s">
        <v>4</v>
      </c>
      <c r="P36" s="25">
        <f t="shared" ref="P36" si="14">AVERAGE(P30:P35)</f>
        <v>82.99</v>
      </c>
      <c r="Q36" s="25">
        <f t="shared" ref="Q36" si="15">AVERAGE(Q30:Q35)</f>
        <v>29.6</v>
      </c>
      <c r="R36" s="137">
        <f>IF(P36&gt;0,Q36/P36*100,0)</f>
        <v>35.666947825039166</v>
      </c>
      <c r="S36" s="9" t="s">
        <v>39</v>
      </c>
      <c r="T36" s="68">
        <v>8.8000000000000007</v>
      </c>
      <c r="U36" s="9" t="s">
        <v>39</v>
      </c>
      <c r="V36" s="68">
        <v>8.5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0.73958333333333337</v>
      </c>
      <c r="H37" s="22" t="s">
        <v>125</v>
      </c>
      <c r="I37" s="22">
        <v>6</v>
      </c>
      <c r="J37" s="22">
        <v>2155</v>
      </c>
      <c r="K37" s="22">
        <v>1100</v>
      </c>
      <c r="L37" s="23">
        <v>93.14</v>
      </c>
      <c r="M37" s="2">
        <v>80.8</v>
      </c>
      <c r="N37" s="137">
        <f t="shared" si="0"/>
        <v>86.751127335194326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8.4</v>
      </c>
      <c r="W37" s="12" t="s">
        <v>40</v>
      </c>
      <c r="X37" s="81">
        <v>7.7</v>
      </c>
      <c r="Y37" s="47"/>
    </row>
    <row r="38" spans="1:25" ht="13.8">
      <c r="A38" s="73" t="s">
        <v>46</v>
      </c>
      <c r="B38" s="2">
        <v>4.01</v>
      </c>
      <c r="C38" s="2">
        <v>3.16</v>
      </c>
      <c r="D38" s="26">
        <f t="shared" si="5"/>
        <v>78.802992518703249</v>
      </c>
      <c r="E38" s="2">
        <v>6.5</v>
      </c>
      <c r="F38" s="97"/>
      <c r="G38" s="7">
        <v>0.77083333333333337</v>
      </c>
      <c r="H38" s="22" t="s">
        <v>125</v>
      </c>
      <c r="I38" s="22">
        <v>3</v>
      </c>
      <c r="J38" s="22">
        <v>2156</v>
      </c>
      <c r="K38" s="22">
        <v>900</v>
      </c>
      <c r="L38" s="23">
        <v>92.12</v>
      </c>
      <c r="M38" s="2">
        <v>78.8</v>
      </c>
      <c r="N38" s="137">
        <f t="shared" si="0"/>
        <v>85.540599218410762</v>
      </c>
      <c r="O38" s="184" t="s">
        <v>58</v>
      </c>
      <c r="P38" s="185"/>
      <c r="Q38" s="185"/>
      <c r="R38" s="186"/>
      <c r="S38" s="9" t="s">
        <v>41</v>
      </c>
      <c r="T38" s="68">
        <v>9.1999999999999993</v>
      </c>
      <c r="U38" s="9" t="s">
        <v>41</v>
      </c>
      <c r="V38" s="68">
        <v>8.5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4.4400000000000004</v>
      </c>
      <c r="C39" s="2">
        <v>3.45</v>
      </c>
      <c r="D39" s="26">
        <f t="shared" si="5"/>
        <v>77.702702702702695</v>
      </c>
      <c r="E39" s="2">
        <v>6.6</v>
      </c>
      <c r="F39" s="97"/>
      <c r="G39" s="7">
        <v>0.79513888888888884</v>
      </c>
      <c r="H39" s="22" t="s">
        <v>125</v>
      </c>
      <c r="I39" s="22">
        <v>1</v>
      </c>
      <c r="J39" s="22">
        <v>2157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</v>
      </c>
      <c r="W39" s="12" t="s">
        <v>18</v>
      </c>
      <c r="X39" s="81">
        <v>7.7</v>
      </c>
      <c r="Y39" s="47"/>
    </row>
    <row r="40" spans="1:25" ht="13.8">
      <c r="A40" s="73" t="s">
        <v>48</v>
      </c>
      <c r="B40" s="2">
        <v>4.04</v>
      </c>
      <c r="C40" s="2">
        <v>3.19</v>
      </c>
      <c r="D40" s="26">
        <f t="shared" si="5"/>
        <v>78.960396039603964</v>
      </c>
      <c r="E40" s="2">
        <v>6.6</v>
      </c>
      <c r="F40" s="97"/>
      <c r="G40" s="7">
        <v>0.79861111111111116</v>
      </c>
      <c r="H40" s="22" t="s">
        <v>125</v>
      </c>
      <c r="I40" s="22">
        <v>2</v>
      </c>
      <c r="J40" s="22">
        <v>2158</v>
      </c>
      <c r="K40" s="22">
        <v>900</v>
      </c>
      <c r="L40" s="23">
        <v>91.8</v>
      </c>
      <c r="M40" s="2">
        <v>79.239999999999995</v>
      </c>
      <c r="N40" s="137">
        <f t="shared" si="0"/>
        <v>86.31808278867102</v>
      </c>
      <c r="O40" s="9" t="s">
        <v>114</v>
      </c>
      <c r="P40" s="8">
        <v>92.06</v>
      </c>
      <c r="Q40" s="8">
        <v>84.76</v>
      </c>
      <c r="R40" s="137">
        <f t="shared" ref="R40:R43" si="16">IF(P40&gt;0,Q40/P40*100,0)</f>
        <v>92.070388876819464</v>
      </c>
      <c r="S40" s="9" t="s">
        <v>30</v>
      </c>
      <c r="T40" s="68">
        <v>8.1999999999999993</v>
      </c>
      <c r="U40" s="9" t="s">
        <v>30</v>
      </c>
      <c r="V40" s="68">
        <v>7.5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4.3600000000000003</v>
      </c>
      <c r="C41" s="2">
        <v>3.33</v>
      </c>
      <c r="D41" s="26">
        <f t="shared" si="5"/>
        <v>76.376146788990823</v>
      </c>
      <c r="E41" s="2">
        <v>6.5</v>
      </c>
      <c r="F41" s="97"/>
      <c r="G41" s="7">
        <v>0.81944444444444453</v>
      </c>
      <c r="H41" s="22" t="s">
        <v>125</v>
      </c>
      <c r="I41" s="22">
        <v>6</v>
      </c>
      <c r="J41" s="22">
        <v>2159</v>
      </c>
      <c r="K41" s="22">
        <v>1100</v>
      </c>
      <c r="L41" s="23">
        <v>91.26</v>
      </c>
      <c r="M41" s="2">
        <v>78.44</v>
      </c>
      <c r="N41" s="137">
        <f t="shared" si="0"/>
        <v>85.952224413762863</v>
      </c>
      <c r="O41" s="119" t="s">
        <v>115</v>
      </c>
      <c r="P41" s="8">
        <v>93.02</v>
      </c>
      <c r="Q41" s="8">
        <v>85.32</v>
      </c>
      <c r="R41" s="137">
        <f t="shared" si="16"/>
        <v>91.722210277359707</v>
      </c>
      <c r="S41" s="9" t="s">
        <v>56</v>
      </c>
      <c r="T41" s="68">
        <v>8.1999999999999993</v>
      </c>
      <c r="U41" s="9" t="s">
        <v>56</v>
      </c>
      <c r="V41" s="68">
        <v>7.5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4.05</v>
      </c>
      <c r="C42" s="2">
        <v>3.14</v>
      </c>
      <c r="D42" s="26">
        <f t="shared" si="5"/>
        <v>77.530864197530875</v>
      </c>
      <c r="E42" s="2">
        <v>6.5</v>
      </c>
      <c r="F42" s="97"/>
      <c r="G42" s="7">
        <v>0.82291666666666663</v>
      </c>
      <c r="H42" s="22" t="s">
        <v>125</v>
      </c>
      <c r="I42" s="22">
        <v>4</v>
      </c>
      <c r="J42" s="22">
        <v>2160</v>
      </c>
      <c r="K42" s="22">
        <v>900</v>
      </c>
      <c r="L42" s="23">
        <v>92.12</v>
      </c>
      <c r="M42" s="2">
        <v>78</v>
      </c>
      <c r="N42" s="137">
        <f t="shared" si="0"/>
        <v>84.672166739036044</v>
      </c>
      <c r="O42" s="9" t="s">
        <v>116</v>
      </c>
      <c r="P42" s="8">
        <v>92.96</v>
      </c>
      <c r="Q42" s="8">
        <v>84.68</v>
      </c>
      <c r="R42" s="137">
        <f t="shared" si="16"/>
        <v>91.092943201376954</v>
      </c>
      <c r="S42" s="9" t="s">
        <v>19</v>
      </c>
      <c r="T42" s="68">
        <v>8.4</v>
      </c>
      <c r="U42" s="9" t="s">
        <v>19</v>
      </c>
      <c r="V42" s="68">
        <v>7.6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4.66</v>
      </c>
      <c r="C43" s="2">
        <v>3.36</v>
      </c>
      <c r="D43" s="26">
        <f t="shared" si="5"/>
        <v>72.10300429184548</v>
      </c>
      <c r="E43" s="2">
        <v>6.4</v>
      </c>
      <c r="F43" s="97"/>
      <c r="G43" s="7">
        <v>0.85069444444444453</v>
      </c>
      <c r="H43" s="22" t="s">
        <v>125</v>
      </c>
      <c r="I43" s="22">
        <v>1</v>
      </c>
      <c r="J43" s="22">
        <v>2161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92.66</v>
      </c>
      <c r="Q43" s="8">
        <v>84.56</v>
      </c>
      <c r="R43" s="137">
        <f t="shared" si="16"/>
        <v>91.258363911072749</v>
      </c>
      <c r="S43" s="9" t="s">
        <v>42</v>
      </c>
      <c r="T43" s="68">
        <v>8.9</v>
      </c>
      <c r="U43" s="9" t="s">
        <v>42</v>
      </c>
      <c r="V43" s="68">
        <v>8.1999999999999993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4.26</v>
      </c>
      <c r="C44" s="25">
        <f>AVERAGE(C38:C43)</f>
        <v>3.2716666666666665</v>
      </c>
      <c r="D44" s="26">
        <f t="shared" si="5"/>
        <v>76.799687010954614</v>
      </c>
      <c r="E44" s="25">
        <f>AVERAGE(E38:E43)</f>
        <v>6.5166666666666666</v>
      </c>
      <c r="F44" s="27"/>
      <c r="G44" s="7">
        <v>0.85763888888888884</v>
      </c>
      <c r="H44" s="22" t="s">
        <v>125</v>
      </c>
      <c r="I44" s="22">
        <v>3</v>
      </c>
      <c r="J44" s="22">
        <v>2162</v>
      </c>
      <c r="K44" s="22">
        <v>900</v>
      </c>
      <c r="L44" s="23">
        <v>91.4</v>
      </c>
      <c r="M44" s="2">
        <v>78.2</v>
      </c>
      <c r="N44" s="137">
        <f t="shared" si="0"/>
        <v>85.557986870897153</v>
      </c>
      <c r="O44" s="28" t="s">
        <v>4</v>
      </c>
      <c r="P44" s="25">
        <f t="shared" ref="P44" si="17">AVERAGE(P38:P43)</f>
        <v>92.674999999999983</v>
      </c>
      <c r="Q44" s="25">
        <f t="shared" ref="Q44" si="18">AVERAGE(Q38:Q43)</f>
        <v>84.83</v>
      </c>
      <c r="R44" s="137">
        <f t="shared" ref="R44" si="19">IF(P44&gt;0,Q44/P44*100,0)</f>
        <v>91.534933908821159</v>
      </c>
      <c r="S44" s="9" t="s">
        <v>20</v>
      </c>
      <c r="T44" s="68">
        <v>8.9</v>
      </c>
      <c r="U44" s="9" t="s">
        <v>20</v>
      </c>
      <c r="V44" s="68">
        <v>8.1999999999999993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0.875</v>
      </c>
      <c r="H45" s="22" t="s">
        <v>125</v>
      </c>
      <c r="I45" s="22">
        <v>2</v>
      </c>
      <c r="J45" s="22">
        <v>2163</v>
      </c>
      <c r="K45" s="22">
        <v>900</v>
      </c>
      <c r="L45" s="23">
        <v>91.76</v>
      </c>
      <c r="M45" s="2">
        <v>78.8</v>
      </c>
      <c r="N45" s="137">
        <f t="shared" si="0"/>
        <v>85.87619877942457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8.1999999999999993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13.02</v>
      </c>
      <c r="C46" s="2">
        <v>11.46</v>
      </c>
      <c r="D46" s="26">
        <f t="shared" si="5"/>
        <v>88.018433179723516</v>
      </c>
      <c r="E46" s="2">
        <v>6.9</v>
      </c>
      <c r="F46" s="97"/>
      <c r="G46" s="7">
        <v>0.875</v>
      </c>
      <c r="H46" s="22" t="s">
        <v>125</v>
      </c>
      <c r="I46" s="22">
        <v>8</v>
      </c>
      <c r="J46" s="22">
        <v>2164</v>
      </c>
      <c r="K46" s="22">
        <v>2800</v>
      </c>
      <c r="L46" s="23">
        <v>91.26</v>
      </c>
      <c r="M46" s="2">
        <v>79.72</v>
      </c>
      <c r="N46" s="137">
        <f t="shared" si="0"/>
        <v>87.354810431733497</v>
      </c>
      <c r="O46" s="169" t="s">
        <v>70</v>
      </c>
      <c r="P46" s="170"/>
      <c r="Q46" s="170"/>
      <c r="R46" s="171"/>
      <c r="S46" s="9" t="s">
        <v>57</v>
      </c>
      <c r="T46" s="68">
        <v>9.1999999999999993</v>
      </c>
      <c r="U46" s="9" t="s">
        <v>57</v>
      </c>
      <c r="V46" s="68">
        <v>8.5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13.26</v>
      </c>
      <c r="C47" s="2">
        <v>11.7</v>
      </c>
      <c r="D47" s="26">
        <f t="shared" si="5"/>
        <v>88.235294117647058</v>
      </c>
      <c r="E47" s="2">
        <v>6.8</v>
      </c>
      <c r="F47" s="97"/>
      <c r="G47" s="7">
        <v>0.88541666666666663</v>
      </c>
      <c r="H47" s="22" t="s">
        <v>125</v>
      </c>
      <c r="I47" s="22">
        <v>6</v>
      </c>
      <c r="J47" s="22">
        <v>2165</v>
      </c>
      <c r="K47" s="22">
        <v>1100</v>
      </c>
      <c r="L47" s="23">
        <v>91.4</v>
      </c>
      <c r="M47" s="2">
        <v>78.760000000000005</v>
      </c>
      <c r="N47" s="137">
        <f t="shared" si="0"/>
        <v>86.170678336980316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8.8000000000000007</v>
      </c>
      <c r="U47" s="9" t="s">
        <v>22</v>
      </c>
      <c r="V47" s="68">
        <v>8.1999999999999993</v>
      </c>
      <c r="W47" s="9" t="s">
        <v>22</v>
      </c>
      <c r="X47" s="81">
        <v>7.6</v>
      </c>
      <c r="Y47" s="47"/>
    </row>
    <row r="48" spans="1:25" ht="13.8">
      <c r="A48" s="73" t="s">
        <v>48</v>
      </c>
      <c r="B48" s="2">
        <v>13.71</v>
      </c>
      <c r="C48" s="2">
        <v>12.15</v>
      </c>
      <c r="D48" s="26">
        <f t="shared" si="5"/>
        <v>88.621444201312897</v>
      </c>
      <c r="E48" s="2">
        <v>6.8</v>
      </c>
      <c r="F48" s="97"/>
      <c r="G48" s="7">
        <v>0.86458333333333337</v>
      </c>
      <c r="H48" s="22" t="s">
        <v>125</v>
      </c>
      <c r="I48" s="22">
        <v>4</v>
      </c>
      <c r="J48" s="22">
        <v>2166</v>
      </c>
      <c r="K48" s="22">
        <v>900</v>
      </c>
      <c r="L48" s="23">
        <v>91.5</v>
      </c>
      <c r="M48" s="2">
        <v>78.8</v>
      </c>
      <c r="N48" s="137">
        <f t="shared" si="0"/>
        <v>86.120218579234972</v>
      </c>
      <c r="O48" s="9" t="s">
        <v>114</v>
      </c>
      <c r="P48" s="8">
        <v>90.48</v>
      </c>
      <c r="Q48" s="8">
        <v>77.680000000000007</v>
      </c>
      <c r="R48" s="137">
        <f t="shared" ref="R48:R51" si="20">IF(P48&gt;0,Q48/P48*100,0)</f>
        <v>85.853227232537577</v>
      </c>
      <c r="S48" s="99" t="s">
        <v>23</v>
      </c>
      <c r="T48" s="68">
        <v>9.1</v>
      </c>
      <c r="U48" s="9" t="s">
        <v>23</v>
      </c>
      <c r="V48" s="68">
        <v>8.1999999999999993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13.24</v>
      </c>
      <c r="C49" s="2">
        <v>11.71</v>
      </c>
      <c r="D49" s="26">
        <f t="shared" si="5"/>
        <v>88.444108761329304</v>
      </c>
      <c r="E49" s="2">
        <v>6.9</v>
      </c>
      <c r="F49" s="97"/>
      <c r="G49" s="7">
        <v>0.92361111111111116</v>
      </c>
      <c r="H49" s="22" t="s">
        <v>125</v>
      </c>
      <c r="I49" s="22">
        <v>1</v>
      </c>
      <c r="J49" s="22">
        <v>2167</v>
      </c>
      <c r="K49" s="85">
        <v>600</v>
      </c>
      <c r="L49" s="86"/>
      <c r="M49" s="2"/>
      <c r="N49" s="137">
        <f t="shared" si="0"/>
        <v>0</v>
      </c>
      <c r="O49" s="119" t="s">
        <v>115</v>
      </c>
      <c r="P49" s="8">
        <v>90.9</v>
      </c>
      <c r="Q49" s="8">
        <v>76.2</v>
      </c>
      <c r="R49" s="137">
        <f t="shared" si="20"/>
        <v>83.828382838283815</v>
      </c>
      <c r="S49" s="99" t="s">
        <v>27</v>
      </c>
      <c r="T49" s="68">
        <v>9</v>
      </c>
      <c r="U49" s="9" t="s">
        <v>27</v>
      </c>
      <c r="V49" s="68">
        <v>8.4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13.35</v>
      </c>
      <c r="C50" s="2">
        <v>11.85</v>
      </c>
      <c r="D50" s="26">
        <f t="shared" si="5"/>
        <v>88.764044943820224</v>
      </c>
      <c r="E50" s="2">
        <v>6.9</v>
      </c>
      <c r="F50" s="97"/>
      <c r="G50" s="7">
        <v>0.92708333333333337</v>
      </c>
      <c r="H50" s="87" t="s">
        <v>125</v>
      </c>
      <c r="I50" s="87">
        <v>7</v>
      </c>
      <c r="J50" s="87">
        <v>2168</v>
      </c>
      <c r="K50" s="87">
        <v>1800</v>
      </c>
      <c r="L50" s="87">
        <v>90.8</v>
      </c>
      <c r="M50" s="2">
        <v>79.319999999999993</v>
      </c>
      <c r="N50" s="137">
        <f t="shared" si="0"/>
        <v>87.356828193832598</v>
      </c>
      <c r="O50" s="9" t="s">
        <v>116</v>
      </c>
      <c r="P50" s="8">
        <v>92.54</v>
      </c>
      <c r="Q50" s="8">
        <v>76.760000000000005</v>
      </c>
      <c r="R50" s="137">
        <f t="shared" si="20"/>
        <v>82.947914415387942</v>
      </c>
      <c r="S50" s="9" t="s">
        <v>28</v>
      </c>
      <c r="T50" s="68">
        <v>9.3000000000000007</v>
      </c>
      <c r="U50" s="9" t="s">
        <v>28</v>
      </c>
      <c r="V50" s="68">
        <v>8.5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13.54</v>
      </c>
      <c r="C51" s="2">
        <v>11.93</v>
      </c>
      <c r="D51" s="26">
        <f t="shared" si="5"/>
        <v>88.109305760709006</v>
      </c>
      <c r="E51" s="2">
        <v>6.9</v>
      </c>
      <c r="F51" s="97"/>
      <c r="G51" s="7">
        <v>0.42708333333333331</v>
      </c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>
        <v>92.22</v>
      </c>
      <c r="Q51" s="8">
        <v>76.48</v>
      </c>
      <c r="R51" s="137">
        <f t="shared" si="20"/>
        <v>82.932118846237273</v>
      </c>
      <c r="S51" s="9" t="s">
        <v>29</v>
      </c>
      <c r="T51" s="68">
        <v>9</v>
      </c>
      <c r="U51" s="9" t="s">
        <v>29</v>
      </c>
      <c r="V51" s="68">
        <v>8.3000000000000007</v>
      </c>
      <c r="W51" s="9" t="s">
        <v>29</v>
      </c>
      <c r="X51" s="81">
        <v>7.6</v>
      </c>
      <c r="Y51" s="47"/>
    </row>
    <row r="52" spans="1:25" ht="15.6">
      <c r="A52" s="24" t="s">
        <v>4</v>
      </c>
      <c r="B52" s="25">
        <f>AVERAGE(B46:B51)</f>
        <v>13.353333333333333</v>
      </c>
      <c r="C52" s="25">
        <f>AVERAGE(C46:C51)</f>
        <v>11.800000000000002</v>
      </c>
      <c r="D52" s="26">
        <f t="shared" si="5"/>
        <v>88.367448826759869</v>
      </c>
      <c r="E52" s="25">
        <f>AVERAGE(E46:E51)</f>
        <v>6.8666666666666663</v>
      </c>
      <c r="F52" s="27"/>
      <c r="G52" s="7">
        <v>0.93055555555555547</v>
      </c>
      <c r="H52" s="22" t="s">
        <v>125</v>
      </c>
      <c r="I52" s="22">
        <v>3</v>
      </c>
      <c r="J52" s="22">
        <v>2169</v>
      </c>
      <c r="K52" s="22">
        <v>900</v>
      </c>
      <c r="L52" s="23">
        <v>92.26</v>
      </c>
      <c r="M52" s="2">
        <v>79.680000000000007</v>
      </c>
      <c r="N52" s="137">
        <f t="shared" si="0"/>
        <v>86.364621721222633</v>
      </c>
      <c r="O52" s="28" t="s">
        <v>4</v>
      </c>
      <c r="P52" s="25">
        <f t="shared" ref="P52" si="21">AVERAGE(P46:P51)</f>
        <v>91.534999999999997</v>
      </c>
      <c r="Q52" s="25">
        <f t="shared" ref="Q52" si="22">AVERAGE(Q46:Q51)</f>
        <v>76.78</v>
      </c>
      <c r="R52" s="137">
        <f t="shared" ref="R52" si="23">IF(P52&gt;0,Q52/P52*100,0)</f>
        <v>83.880482875402848</v>
      </c>
      <c r="S52" s="9" t="s">
        <v>63</v>
      </c>
      <c r="T52" s="68">
        <v>9.4</v>
      </c>
      <c r="U52" s="9" t="s">
        <v>63</v>
      </c>
      <c r="V52" s="68">
        <v>8.6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0.94444444444444453</v>
      </c>
      <c r="H53" s="22" t="s">
        <v>125</v>
      </c>
      <c r="I53" s="22">
        <v>2</v>
      </c>
      <c r="J53" s="22">
        <v>2170</v>
      </c>
      <c r="K53" s="22">
        <v>900</v>
      </c>
      <c r="L53" s="23">
        <v>91.6</v>
      </c>
      <c r="M53" s="2">
        <v>78.2</v>
      </c>
      <c r="N53" s="137">
        <f t="shared" si="0"/>
        <v>85.37117903930131</v>
      </c>
      <c r="O53" s="172" t="s">
        <v>105</v>
      </c>
      <c r="P53" s="173"/>
      <c r="Q53" s="173"/>
      <c r="R53" s="174"/>
      <c r="S53" s="9" t="s">
        <v>31</v>
      </c>
      <c r="T53" s="68">
        <v>8.1999999999999993</v>
      </c>
      <c r="U53" s="9" t="s">
        <v>31</v>
      </c>
      <c r="V53" s="68">
        <v>8.5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62.86</v>
      </c>
      <c r="C54" s="2">
        <v>55.52</v>
      </c>
      <c r="D54" s="26">
        <f t="shared" si="5"/>
        <v>88.32325803372575</v>
      </c>
      <c r="E54" s="2">
        <v>6.3</v>
      </c>
      <c r="F54" s="97"/>
      <c r="G54" s="7" t="s">
        <v>139</v>
      </c>
      <c r="H54" s="22" t="s">
        <v>125</v>
      </c>
      <c r="I54" s="22">
        <v>6</v>
      </c>
      <c r="J54" s="22">
        <v>2171</v>
      </c>
      <c r="K54" s="22">
        <v>1100</v>
      </c>
      <c r="L54" s="23">
        <v>91.34</v>
      </c>
      <c r="M54" s="2">
        <v>78.12</v>
      </c>
      <c r="N54" s="137">
        <f t="shared" si="0"/>
        <v>85.526603897525732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9.5</v>
      </c>
      <c r="U54" s="9" t="s">
        <v>32</v>
      </c>
      <c r="V54" s="68">
        <v>8.5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62.24</v>
      </c>
      <c r="C55" s="2">
        <v>54.72</v>
      </c>
      <c r="D55" s="26">
        <f t="shared" si="5"/>
        <v>87.917737789203073</v>
      </c>
      <c r="E55" s="2">
        <v>6.3</v>
      </c>
      <c r="F55" s="97"/>
      <c r="G55" s="89" t="s">
        <v>140</v>
      </c>
      <c r="H55" s="22" t="s">
        <v>125</v>
      </c>
      <c r="I55" s="22">
        <v>4</v>
      </c>
      <c r="J55" s="22">
        <v>2172</v>
      </c>
      <c r="K55" s="22">
        <v>900</v>
      </c>
      <c r="L55" s="23">
        <v>91.58</v>
      </c>
      <c r="M55" s="2">
        <v>78.28</v>
      </c>
      <c r="N55" s="137">
        <f t="shared" si="0"/>
        <v>85.477178423236523</v>
      </c>
      <c r="O55" s="9" t="s">
        <v>114</v>
      </c>
      <c r="P55" s="2">
        <v>90.22</v>
      </c>
      <c r="Q55" s="2">
        <v>77.56</v>
      </c>
      <c r="R55" s="137">
        <f t="shared" ref="R55:R58" si="24">IF(P55&gt;0,Q55/P55*100,0)</f>
        <v>85.967634670804699</v>
      </c>
      <c r="S55" s="9" t="s">
        <v>33</v>
      </c>
      <c r="T55" s="68">
        <v>9.1</v>
      </c>
      <c r="U55" s="9" t="s">
        <v>33</v>
      </c>
      <c r="V55" s="68">
        <v>8.3000000000000007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62.36</v>
      </c>
      <c r="C56" s="2">
        <v>55.24</v>
      </c>
      <c r="D56" s="26">
        <f t="shared" si="5"/>
        <v>88.582424631173822</v>
      </c>
      <c r="E56" s="2">
        <v>6.3</v>
      </c>
      <c r="F56" s="97"/>
      <c r="G56" s="89">
        <v>1.0416666666666666E-2</v>
      </c>
      <c r="H56" s="22" t="s">
        <v>125</v>
      </c>
      <c r="I56" s="22">
        <v>2</v>
      </c>
      <c r="J56" s="22">
        <v>2173</v>
      </c>
      <c r="K56" s="22">
        <v>900</v>
      </c>
      <c r="L56" s="23">
        <v>91.14</v>
      </c>
      <c r="M56" s="2">
        <v>79</v>
      </c>
      <c r="N56" s="137">
        <f t="shared" si="0"/>
        <v>86.679833223612022</v>
      </c>
      <c r="O56" s="119" t="s">
        <v>115</v>
      </c>
      <c r="P56" s="2">
        <v>90.6</v>
      </c>
      <c r="Q56" s="2">
        <v>76.239999999999995</v>
      </c>
      <c r="R56" s="137">
        <f t="shared" si="24"/>
        <v>84.150110375275929</v>
      </c>
      <c r="S56" s="9" t="s">
        <v>34</v>
      </c>
      <c r="T56" s="68">
        <v>9.1999999999999993</v>
      </c>
      <c r="U56" s="9" t="s">
        <v>34</v>
      </c>
      <c r="V56" s="68">
        <v>8.5</v>
      </c>
      <c r="W56" s="9" t="s">
        <v>34</v>
      </c>
      <c r="X56" s="81">
        <v>8.5</v>
      </c>
      <c r="Y56" s="47"/>
    </row>
    <row r="57" spans="1:25" ht="15.6">
      <c r="A57" s="73" t="s">
        <v>49</v>
      </c>
      <c r="B57" s="2">
        <v>62.49</v>
      </c>
      <c r="C57" s="2">
        <v>55.62</v>
      </c>
      <c r="D57" s="26">
        <f t="shared" si="5"/>
        <v>89.006240998559761</v>
      </c>
      <c r="E57" s="2">
        <v>6.3</v>
      </c>
      <c r="F57" s="98"/>
      <c r="G57" s="89">
        <v>1.7361111111111112E-2</v>
      </c>
      <c r="H57" s="22" t="s">
        <v>125</v>
      </c>
      <c r="I57" s="22">
        <v>3</v>
      </c>
      <c r="J57" s="22">
        <v>2174</v>
      </c>
      <c r="K57" s="22">
        <v>900</v>
      </c>
      <c r="L57" s="23">
        <v>91.1</v>
      </c>
      <c r="M57" s="2">
        <v>78.28</v>
      </c>
      <c r="N57" s="137">
        <f t="shared" si="0"/>
        <v>85.927552140504943</v>
      </c>
      <c r="O57" s="9" t="s">
        <v>116</v>
      </c>
      <c r="P57" s="2">
        <v>92.42</v>
      </c>
      <c r="Q57" s="2">
        <v>75.88</v>
      </c>
      <c r="R57" s="137">
        <f t="shared" si="24"/>
        <v>82.103440813676684</v>
      </c>
      <c r="S57" s="124" t="s">
        <v>4</v>
      </c>
      <c r="T57" s="25">
        <f>AVERAGE(T33:T56)</f>
        <v>8.9541666666666675</v>
      </c>
      <c r="U57" s="28" t="s">
        <v>4</v>
      </c>
      <c r="V57" s="25">
        <f>AVERAGE(V33:V56)</f>
        <v>8.2958333333333343</v>
      </c>
      <c r="W57" s="28" t="s">
        <v>4</v>
      </c>
      <c r="X57" s="25">
        <f>AVERAGE(X33:X56)</f>
        <v>7.6249999999999991</v>
      </c>
      <c r="Y57" s="47"/>
    </row>
    <row r="58" spans="1:25" ht="13.8">
      <c r="A58" s="73" t="s">
        <v>50</v>
      </c>
      <c r="B58" s="2">
        <v>62.48</v>
      </c>
      <c r="C58" s="2">
        <v>55.7</v>
      </c>
      <c r="D58" s="26">
        <f t="shared" si="5"/>
        <v>89.148527528809225</v>
      </c>
      <c r="E58" s="2">
        <v>6.2</v>
      </c>
      <c r="F58" s="97"/>
      <c r="G58" s="89">
        <v>3.125E-2</v>
      </c>
      <c r="H58" s="22" t="s">
        <v>125</v>
      </c>
      <c r="I58" s="22">
        <v>6</v>
      </c>
      <c r="J58" s="22">
        <v>2175</v>
      </c>
      <c r="K58" s="22">
        <v>1200</v>
      </c>
      <c r="L58" s="23">
        <v>90.78</v>
      </c>
      <c r="M58" s="2">
        <v>77.92</v>
      </c>
      <c r="N58" s="137">
        <f t="shared" si="0"/>
        <v>85.833884115443922</v>
      </c>
      <c r="O58" s="9" t="s">
        <v>117</v>
      </c>
      <c r="P58" s="2">
        <v>92.32</v>
      </c>
      <c r="Q58" s="2">
        <v>76.8</v>
      </c>
      <c r="R58" s="137">
        <f t="shared" si="24"/>
        <v>83.188908145580598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62.98</v>
      </c>
      <c r="C59" s="2">
        <v>55.46</v>
      </c>
      <c r="D59" s="26">
        <f t="shared" si="5"/>
        <v>88.059701492537329</v>
      </c>
      <c r="E59" s="2">
        <v>6.3</v>
      </c>
      <c r="F59" s="97"/>
      <c r="G59" s="89" t="s">
        <v>144</v>
      </c>
      <c r="H59" s="22" t="s">
        <v>125</v>
      </c>
      <c r="I59" s="22">
        <v>7</v>
      </c>
      <c r="J59" s="22">
        <v>2176</v>
      </c>
      <c r="K59" s="22">
        <v>1800</v>
      </c>
      <c r="L59" s="23">
        <v>90.72</v>
      </c>
      <c r="M59" s="2">
        <v>77.319999999999993</v>
      </c>
      <c r="N59" s="137">
        <f t="shared" si="0"/>
        <v>85.229276895943556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62.568333333333335</v>
      </c>
      <c r="C60" s="25">
        <f>AVERAGE(C54:C59)</f>
        <v>55.376666666666665</v>
      </c>
      <c r="D60" s="26">
        <f t="shared" si="5"/>
        <v>88.505900215764086</v>
      </c>
      <c r="E60" s="25">
        <f>AVERAGE(E54:E59)</f>
        <v>6.2833333333333323</v>
      </c>
      <c r="F60" s="27"/>
      <c r="G60" s="89" t="s">
        <v>145</v>
      </c>
      <c r="H60" s="22" t="s">
        <v>125</v>
      </c>
      <c r="I60" s="22">
        <v>8</v>
      </c>
      <c r="J60" s="22">
        <v>2177</v>
      </c>
      <c r="K60" s="22">
        <v>2800</v>
      </c>
      <c r="L60" s="23">
        <v>90.88</v>
      </c>
      <c r="M60" s="2">
        <v>78.84</v>
      </c>
      <c r="N60" s="137">
        <f t="shared" si="0"/>
        <v>86.751760563380287</v>
      </c>
      <c r="O60" s="28" t="s">
        <v>4</v>
      </c>
      <c r="P60" s="25">
        <f t="shared" ref="P60" si="25">AVERAGE(P54:P59)</f>
        <v>91.39</v>
      </c>
      <c r="Q60" s="25">
        <f t="shared" ref="Q60" si="26">AVERAGE(Q54:Q59)</f>
        <v>76.62</v>
      </c>
      <c r="R60" s="137">
        <f>IF(P60&gt;0,Q60/P60*100,0)</f>
        <v>83.83849436481016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146</v>
      </c>
      <c r="H61" s="22" t="s">
        <v>125</v>
      </c>
      <c r="I61" s="22">
        <v>4</v>
      </c>
      <c r="J61" s="22">
        <v>2178</v>
      </c>
      <c r="K61" s="22">
        <v>900</v>
      </c>
      <c r="L61" s="23">
        <v>91.64</v>
      </c>
      <c r="M61" s="2">
        <v>78.48</v>
      </c>
      <c r="N61" s="137">
        <f t="shared" si="0"/>
        <v>85.639458751636838</v>
      </c>
      <c r="O61" s="181" t="s">
        <v>68</v>
      </c>
      <c r="P61" s="181"/>
      <c r="Q61" s="181"/>
      <c r="R61" s="181"/>
      <c r="S61" s="41"/>
      <c r="T61" s="60">
        <v>1</v>
      </c>
      <c r="U61" s="125">
        <v>980</v>
      </c>
      <c r="V61" s="108"/>
      <c r="W61" s="60">
        <v>1</v>
      </c>
      <c r="X61" s="62">
        <v>1096</v>
      </c>
      <c r="Y61" s="47"/>
    </row>
    <row r="62" spans="1:25" ht="15">
      <c r="A62" s="73" t="s">
        <v>46</v>
      </c>
      <c r="B62" s="2">
        <v>12.47</v>
      </c>
      <c r="C62" s="2">
        <v>10.95</v>
      </c>
      <c r="D62" s="26">
        <f t="shared" si="5"/>
        <v>87.810745789895734</v>
      </c>
      <c r="E62" s="2">
        <v>6.7</v>
      </c>
      <c r="F62" s="2"/>
      <c r="G62" s="89">
        <v>0.1076388888888889</v>
      </c>
      <c r="H62" s="22" t="s">
        <v>125</v>
      </c>
      <c r="I62" s="22">
        <v>2</v>
      </c>
      <c r="J62" s="22">
        <v>2179</v>
      </c>
      <c r="K62" s="85">
        <v>900</v>
      </c>
      <c r="L62" s="86">
        <v>91.4</v>
      </c>
      <c r="M62" s="2">
        <v>78.040000000000006</v>
      </c>
      <c r="N62" s="137">
        <f t="shared" si="0"/>
        <v>85.38293216630197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1120</v>
      </c>
      <c r="V62" s="108"/>
      <c r="W62" s="60">
        <v>2</v>
      </c>
      <c r="X62" s="62">
        <v>1084</v>
      </c>
      <c r="Y62" s="47"/>
    </row>
    <row r="63" spans="1:25" ht="15">
      <c r="A63" s="73" t="s">
        <v>47</v>
      </c>
      <c r="B63" s="2">
        <v>13.23</v>
      </c>
      <c r="C63" s="2">
        <v>11.42</v>
      </c>
      <c r="D63" s="26">
        <f t="shared" si="5"/>
        <v>86.318972033257751</v>
      </c>
      <c r="E63" s="2">
        <v>6.6</v>
      </c>
      <c r="F63" s="2"/>
      <c r="G63" s="89">
        <v>0.11458333333333333</v>
      </c>
      <c r="H63" s="22" t="s">
        <v>125</v>
      </c>
      <c r="I63" s="22">
        <v>6</v>
      </c>
      <c r="J63" s="22">
        <v>2180</v>
      </c>
      <c r="K63" s="22">
        <v>1200</v>
      </c>
      <c r="L63" s="22">
        <v>90.82</v>
      </c>
      <c r="M63" s="2">
        <v>77.319999999999993</v>
      </c>
      <c r="N63" s="137">
        <f t="shared" si="0"/>
        <v>85.135432724069588</v>
      </c>
      <c r="O63" s="54" t="s">
        <v>9</v>
      </c>
      <c r="P63" s="8"/>
      <c r="Q63" s="8"/>
      <c r="R63" s="8"/>
      <c r="S63" s="41"/>
      <c r="T63" s="69">
        <v>3</v>
      </c>
      <c r="U63" s="125">
        <v>1002</v>
      </c>
      <c r="V63" s="108"/>
      <c r="W63" s="69">
        <v>3</v>
      </c>
      <c r="X63" s="62">
        <v>1004</v>
      </c>
      <c r="Y63" s="47"/>
    </row>
    <row r="64" spans="1:25" ht="15">
      <c r="A64" s="73" t="s">
        <v>48</v>
      </c>
      <c r="B64" s="2">
        <v>13.98</v>
      </c>
      <c r="C64" s="2">
        <v>11.97</v>
      </c>
      <c r="D64" s="26">
        <f t="shared" si="5"/>
        <v>85.622317596566518</v>
      </c>
      <c r="E64" s="2">
        <v>6.6</v>
      </c>
      <c r="F64" s="2"/>
      <c r="G64" s="89">
        <v>0.13194444444444445</v>
      </c>
      <c r="H64" s="22" t="s">
        <v>125</v>
      </c>
      <c r="I64" s="22">
        <v>3</v>
      </c>
      <c r="J64" s="22">
        <v>2181</v>
      </c>
      <c r="K64" s="22">
        <v>900</v>
      </c>
      <c r="L64" s="22">
        <v>91.52</v>
      </c>
      <c r="M64" s="2">
        <v>78.319999999999993</v>
      </c>
      <c r="N64" s="137">
        <f t="shared" si="0"/>
        <v>85.576923076923066</v>
      </c>
      <c r="O64" s="54" t="s">
        <v>14</v>
      </c>
      <c r="P64" s="8">
        <v>99.07</v>
      </c>
      <c r="Q64" s="8"/>
      <c r="R64" s="8"/>
      <c r="S64" s="41"/>
      <c r="T64" s="60">
        <v>4</v>
      </c>
      <c r="U64" s="125">
        <v>955</v>
      </c>
      <c r="V64" s="108"/>
      <c r="W64" s="60">
        <v>4</v>
      </c>
      <c r="X64" s="62">
        <v>1090</v>
      </c>
      <c r="Y64" s="47"/>
    </row>
    <row r="65" spans="1:30" ht="15">
      <c r="A65" s="73" t="s">
        <v>49</v>
      </c>
      <c r="B65" s="2">
        <v>13.48</v>
      </c>
      <c r="C65" s="2">
        <v>11.67</v>
      </c>
      <c r="D65" s="26">
        <f t="shared" si="5"/>
        <v>86.572700296735903</v>
      </c>
      <c r="E65" s="2">
        <v>6.7</v>
      </c>
      <c r="F65" s="2"/>
      <c r="G65" s="89">
        <v>0.15277777777777776</v>
      </c>
      <c r="H65" s="22" t="s">
        <v>125</v>
      </c>
      <c r="I65" s="22">
        <v>7</v>
      </c>
      <c r="J65" s="22">
        <v>2182</v>
      </c>
      <c r="K65" s="22">
        <v>1800</v>
      </c>
      <c r="L65" s="23">
        <v>90.46</v>
      </c>
      <c r="M65" s="2">
        <v>77.599999999999994</v>
      </c>
      <c r="N65" s="137">
        <f t="shared" si="0"/>
        <v>85.783771832854299</v>
      </c>
      <c r="O65" s="54" t="s">
        <v>15</v>
      </c>
      <c r="P65" s="8">
        <v>99.57</v>
      </c>
      <c r="Q65" s="8"/>
      <c r="R65" s="8"/>
      <c r="S65" s="41"/>
      <c r="T65" s="60">
        <v>5</v>
      </c>
      <c r="U65" s="125">
        <v>975</v>
      </c>
      <c r="V65" s="108"/>
      <c r="W65" s="60">
        <v>5</v>
      </c>
      <c r="X65" s="62">
        <v>1240</v>
      </c>
      <c r="Y65" s="47"/>
      <c r="AB65" s="143"/>
      <c r="AC65" s="143"/>
      <c r="AD65" s="143"/>
    </row>
    <row r="66" spans="1:30" ht="15">
      <c r="A66" s="73" t="s">
        <v>50</v>
      </c>
      <c r="B66" s="2">
        <v>13.7</v>
      </c>
      <c r="C66" s="2">
        <v>11.84</v>
      </c>
      <c r="D66" s="26">
        <f t="shared" si="5"/>
        <v>86.423357664233578</v>
      </c>
      <c r="E66" s="2">
        <v>6.6</v>
      </c>
      <c r="F66" s="120"/>
      <c r="G66" s="145">
        <v>0.16666666666666666</v>
      </c>
      <c r="H66" s="139" t="s">
        <v>125</v>
      </c>
      <c r="I66" s="139">
        <v>5</v>
      </c>
      <c r="J66" s="139">
        <v>2183</v>
      </c>
      <c r="K66" s="139">
        <v>1800</v>
      </c>
      <c r="L66" s="139">
        <v>90.42</v>
      </c>
      <c r="M66" s="2">
        <v>77.36</v>
      </c>
      <c r="N66" s="137">
        <f t="shared" si="0"/>
        <v>85.556292855562916</v>
      </c>
      <c r="O66" s="54" t="s">
        <v>62</v>
      </c>
      <c r="P66" s="8">
        <v>99.31</v>
      </c>
      <c r="Q66" s="8"/>
      <c r="R66" s="8"/>
      <c r="S66" s="41"/>
      <c r="T66" s="60">
        <v>6</v>
      </c>
      <c r="U66" s="125">
        <v>1038</v>
      </c>
      <c r="V66" s="108"/>
      <c r="W66" s="60">
        <v>6</v>
      </c>
      <c r="X66" s="62">
        <v>1119</v>
      </c>
      <c r="Y66" s="47"/>
    </row>
    <row r="67" spans="1:30" ht="15">
      <c r="A67" s="73" t="s">
        <v>51</v>
      </c>
      <c r="B67" s="2">
        <v>13.64</v>
      </c>
      <c r="C67" s="2">
        <v>11.72</v>
      </c>
      <c r="D67" s="26">
        <f t="shared" si="5"/>
        <v>85.923753665689148</v>
      </c>
      <c r="E67" s="2">
        <v>6.7</v>
      </c>
      <c r="F67" s="120"/>
      <c r="G67" s="146">
        <v>0.17708333333333334</v>
      </c>
      <c r="H67" s="140" t="s">
        <v>125</v>
      </c>
      <c r="I67" s="140">
        <v>8</v>
      </c>
      <c r="J67" s="140">
        <v>2184</v>
      </c>
      <c r="K67" s="140">
        <v>2800</v>
      </c>
      <c r="L67" s="140">
        <v>90.18</v>
      </c>
      <c r="M67" s="2">
        <v>77.400000000000006</v>
      </c>
      <c r="N67" s="137">
        <f t="shared" si="0"/>
        <v>85.828343313373253</v>
      </c>
      <c r="O67" s="72" t="s">
        <v>13</v>
      </c>
      <c r="P67" s="8">
        <v>99.5</v>
      </c>
      <c r="Q67" s="8"/>
      <c r="R67" s="8"/>
      <c r="S67" s="41"/>
      <c r="T67" s="60">
        <v>7</v>
      </c>
      <c r="U67" s="125">
        <v>1332</v>
      </c>
      <c r="V67" s="108"/>
      <c r="W67" s="60">
        <v>7</v>
      </c>
      <c r="X67" s="62">
        <v>1130</v>
      </c>
      <c r="Y67" s="47"/>
    </row>
    <row r="68" spans="1:30" ht="15.6">
      <c r="A68" s="71" t="s">
        <v>4</v>
      </c>
      <c r="B68" s="25">
        <f>AVERAGE(B62:B67)</f>
        <v>13.41666666666667</v>
      </c>
      <c r="C68" s="25">
        <f>AVERAGE(C62:C67)</f>
        <v>11.594999999999999</v>
      </c>
      <c r="D68" s="26">
        <f t="shared" si="5"/>
        <v>86.422360248447177</v>
      </c>
      <c r="E68" s="25">
        <f>AVERAGE(E62:E67)</f>
        <v>6.6499999999999995</v>
      </c>
      <c r="F68" s="92"/>
      <c r="G68" s="147">
        <v>0.18402777777777779</v>
      </c>
      <c r="H68" s="141" t="s">
        <v>125</v>
      </c>
      <c r="I68" s="141">
        <v>4</v>
      </c>
      <c r="J68" s="141">
        <v>2185</v>
      </c>
      <c r="K68" s="141">
        <v>900</v>
      </c>
      <c r="L68" s="141">
        <v>91.98</v>
      </c>
      <c r="M68" s="2">
        <v>78.36</v>
      </c>
      <c r="N68" s="137">
        <f t="shared" si="0"/>
        <v>85.192433137638616</v>
      </c>
      <c r="O68" s="54" t="s">
        <v>16</v>
      </c>
      <c r="P68" s="8">
        <v>99.5</v>
      </c>
      <c r="Q68" s="8"/>
      <c r="R68" s="8"/>
      <c r="S68" s="41"/>
      <c r="T68" s="60">
        <v>8</v>
      </c>
      <c r="U68" s="125">
        <v>1243</v>
      </c>
      <c r="V68" s="108"/>
      <c r="W68" s="102">
        <v>8</v>
      </c>
      <c r="X68" s="62">
        <v>1075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0.19097222222222221</v>
      </c>
      <c r="H69" s="3" t="s">
        <v>125</v>
      </c>
      <c r="I69" s="3">
        <v>6</v>
      </c>
      <c r="J69" s="3">
        <v>2186</v>
      </c>
      <c r="K69" s="75">
        <v>1200</v>
      </c>
      <c r="L69" s="101">
        <v>90.5</v>
      </c>
      <c r="M69" s="2">
        <v>77.28</v>
      </c>
      <c r="N69" s="137">
        <f t="shared" si="0"/>
        <v>85.392265193370164</v>
      </c>
      <c r="O69" s="54" t="s">
        <v>61</v>
      </c>
      <c r="P69" s="8">
        <v>99.06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11.63</v>
      </c>
      <c r="C70" s="143">
        <v>10.18</v>
      </c>
      <c r="D70" s="26">
        <f t="shared" si="5"/>
        <v>87.532244196044701</v>
      </c>
      <c r="E70" s="143">
        <v>8</v>
      </c>
      <c r="F70" s="121"/>
      <c r="G70" s="7">
        <v>0.19444444444444445</v>
      </c>
      <c r="H70" s="3" t="s">
        <v>125</v>
      </c>
      <c r="I70" s="3">
        <v>2</v>
      </c>
      <c r="J70" s="3">
        <v>2187</v>
      </c>
      <c r="K70" s="75">
        <v>900</v>
      </c>
      <c r="L70" s="101">
        <v>91.1</v>
      </c>
      <c r="M70" s="2">
        <v>78.28</v>
      </c>
      <c r="N70" s="137">
        <f t="shared" ref="N70:N75" si="27">IF(L70&gt;0,M70/L70*100,0)</f>
        <v>85.927552140504943</v>
      </c>
      <c r="O70" s="28" t="s">
        <v>4</v>
      </c>
      <c r="P70" s="25">
        <f t="shared" ref="P70" si="28">AVERAGE(P64:P69)</f>
        <v>99.334999999999994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11.63</v>
      </c>
      <c r="C71" s="143">
        <v>10.210000000000001</v>
      </c>
      <c r="D71" s="26">
        <f t="shared" si="5"/>
        <v>87.790197764402407</v>
      </c>
      <c r="E71" s="143">
        <v>8</v>
      </c>
      <c r="F71" s="120"/>
      <c r="G71" s="7">
        <v>0.22569444444444445</v>
      </c>
      <c r="H71" s="3" t="s">
        <v>125</v>
      </c>
      <c r="I71" s="3">
        <v>7</v>
      </c>
      <c r="J71" s="3">
        <v>2188</v>
      </c>
      <c r="K71" s="75">
        <v>1800</v>
      </c>
      <c r="L71" s="101">
        <v>90.36</v>
      </c>
      <c r="M71" s="2">
        <v>77.760000000000005</v>
      </c>
      <c r="N71" s="137">
        <f t="shared" si="27"/>
        <v>86.055776892430274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12.92</v>
      </c>
      <c r="C72" s="143">
        <v>11.27</v>
      </c>
      <c r="D72" s="26">
        <f t="shared" si="5"/>
        <v>87.22910216718266</v>
      </c>
      <c r="E72" s="143">
        <v>7.9</v>
      </c>
      <c r="F72" s="120"/>
      <c r="G72" s="7">
        <v>0.22569444444444445</v>
      </c>
      <c r="H72" s="3" t="s">
        <v>125</v>
      </c>
      <c r="I72" s="3">
        <v>3</v>
      </c>
      <c r="J72" s="3">
        <v>2189</v>
      </c>
      <c r="K72" s="75">
        <v>900</v>
      </c>
      <c r="L72" s="101">
        <v>91.44</v>
      </c>
      <c r="M72" s="2">
        <v>78.36</v>
      </c>
      <c r="N72" s="137">
        <f t="shared" si="27"/>
        <v>85.69553805774278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966</v>
      </c>
      <c r="V72" s="108"/>
      <c r="W72" s="60">
        <v>1</v>
      </c>
      <c r="X72" s="62">
        <v>1010</v>
      </c>
      <c r="Y72" s="47"/>
    </row>
    <row r="73" spans="1:30" ht="15">
      <c r="A73" s="73" t="s">
        <v>49</v>
      </c>
      <c r="B73" s="138">
        <v>12.12</v>
      </c>
      <c r="C73" s="143">
        <v>10.64</v>
      </c>
      <c r="D73" s="26">
        <f t="shared" si="5"/>
        <v>87.788778877887793</v>
      </c>
      <c r="E73" s="143">
        <v>8</v>
      </c>
      <c r="F73" s="122"/>
      <c r="G73" s="3" t="s">
        <v>148</v>
      </c>
      <c r="H73" s="3" t="s">
        <v>125</v>
      </c>
      <c r="I73" s="3">
        <v>8</v>
      </c>
      <c r="J73" s="3">
        <v>2190</v>
      </c>
      <c r="K73" s="75">
        <v>2800</v>
      </c>
      <c r="L73" s="101">
        <v>91</v>
      </c>
      <c r="M73" s="2">
        <v>78.64</v>
      </c>
      <c r="N73" s="137">
        <f t="shared" si="27"/>
        <v>86.417582417582423</v>
      </c>
      <c r="O73" s="7" t="s">
        <v>123</v>
      </c>
      <c r="P73" s="2">
        <v>89.02</v>
      </c>
      <c r="Q73" s="2">
        <v>66.52</v>
      </c>
      <c r="R73" s="137">
        <f t="shared" ref="R73:R78" si="31">IF(P73&gt;0,Q73/P73*100,0)</f>
        <v>74.724780948101554</v>
      </c>
      <c r="S73" s="138" t="s">
        <v>124</v>
      </c>
      <c r="T73" s="60">
        <v>2</v>
      </c>
      <c r="U73" s="125">
        <v>1089</v>
      </c>
      <c r="V73" s="108"/>
      <c r="W73" s="60">
        <v>2</v>
      </c>
      <c r="X73" s="62">
        <v>1075</v>
      </c>
      <c r="Y73" s="47"/>
    </row>
    <row r="74" spans="1:30" ht="15">
      <c r="A74" s="73" t="s">
        <v>50</v>
      </c>
      <c r="B74" s="138">
        <v>12.2</v>
      </c>
      <c r="C74" s="143">
        <v>10.71</v>
      </c>
      <c r="D74" s="26">
        <f t="shared" si="5"/>
        <v>87.786885245901644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130</v>
      </c>
      <c r="P74" s="2">
        <v>89.98</v>
      </c>
      <c r="Q74" s="2">
        <v>65.040000000000006</v>
      </c>
      <c r="R74" s="137">
        <f t="shared" si="31"/>
        <v>72.282729495443434</v>
      </c>
      <c r="S74" s="138" t="s">
        <v>124</v>
      </c>
      <c r="T74" s="69">
        <v>3</v>
      </c>
      <c r="U74" s="125">
        <v>961</v>
      </c>
      <c r="V74" s="108"/>
      <c r="W74" s="69">
        <v>3</v>
      </c>
      <c r="X74" s="62">
        <v>982</v>
      </c>
      <c r="Y74" s="47"/>
    </row>
    <row r="75" spans="1:30" ht="15">
      <c r="A75" s="73" t="s">
        <v>51</v>
      </c>
      <c r="B75" s="138">
        <v>12.07</v>
      </c>
      <c r="C75" s="143">
        <v>10.58</v>
      </c>
      <c r="D75" s="26">
        <f t="shared" si="5"/>
        <v>87.655343827671913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131</v>
      </c>
      <c r="P75" s="2">
        <v>89.72</v>
      </c>
      <c r="Q75" s="2">
        <v>69.400000000000006</v>
      </c>
      <c r="R75" s="137">
        <f t="shared" si="31"/>
        <v>77.35176103432903</v>
      </c>
      <c r="S75" s="138" t="s">
        <v>124</v>
      </c>
      <c r="T75" s="60">
        <v>4</v>
      </c>
      <c r="U75" s="125">
        <v>1016</v>
      </c>
      <c r="V75" s="108"/>
      <c r="W75" s="60">
        <v>4</v>
      </c>
      <c r="X75" s="62">
        <v>945</v>
      </c>
      <c r="Y75" s="47"/>
    </row>
    <row r="76" spans="1:30" ht="15.6">
      <c r="A76" s="28" t="s">
        <v>4</v>
      </c>
      <c r="B76" s="25">
        <f>AVERAGE(B70:B75)</f>
        <v>12.094999999999999</v>
      </c>
      <c r="C76" s="25">
        <f>AVERAGE(C70:C75)</f>
        <v>10.598333333333333</v>
      </c>
      <c r="D76" s="26">
        <f t="shared" si="5"/>
        <v>87.625740664186296</v>
      </c>
      <c r="E76" s="25">
        <f>AVERAGE(E70:E75)</f>
        <v>7.9833333333333334</v>
      </c>
      <c r="F76" s="92"/>
      <c r="G76" s="136" t="s">
        <v>4</v>
      </c>
      <c r="H76" s="25"/>
      <c r="I76" s="25"/>
      <c r="J76" s="25"/>
      <c r="K76" s="25">
        <f>SUM(K6:K75)</f>
        <v>88200</v>
      </c>
      <c r="L76" s="25">
        <f>AVERAGE(L6:L75)</f>
        <v>91.287741935483908</v>
      </c>
      <c r="M76" s="25">
        <f>AVERAGE(M6:M75)</f>
        <v>78.249032258064503</v>
      </c>
      <c r="N76" s="137">
        <f>IF(L76&gt;0,M76/L76*100,0)</f>
        <v>85.716910725391486</v>
      </c>
      <c r="O76" s="1" t="s">
        <v>132</v>
      </c>
      <c r="P76" s="2">
        <v>90.38</v>
      </c>
      <c r="Q76" s="2">
        <v>67.92</v>
      </c>
      <c r="R76" s="137">
        <f t="shared" si="31"/>
        <v>75.149369329497688</v>
      </c>
      <c r="S76" s="138" t="s">
        <v>124</v>
      </c>
      <c r="T76" s="60">
        <v>5</v>
      </c>
      <c r="U76" s="125">
        <v>965</v>
      </c>
      <c r="V76" s="108"/>
      <c r="W76" s="60">
        <v>5</v>
      </c>
      <c r="X76" s="62">
        <v>981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133</v>
      </c>
      <c r="P77" s="2">
        <v>89.54</v>
      </c>
      <c r="Q77" s="2">
        <v>65.28</v>
      </c>
      <c r="R77" s="137">
        <f t="shared" si="31"/>
        <v>72.905963815054719</v>
      </c>
      <c r="S77" s="138" t="s">
        <v>124</v>
      </c>
      <c r="T77" s="60">
        <v>6</v>
      </c>
      <c r="U77" s="125">
        <v>1026</v>
      </c>
      <c r="V77" s="108"/>
      <c r="W77" s="60">
        <v>6</v>
      </c>
      <c r="X77" s="62">
        <v>1120</v>
      </c>
      <c r="Y77" s="47"/>
    </row>
    <row r="78" spans="1:30" ht="15">
      <c r="A78" s="73" t="s">
        <v>46</v>
      </c>
      <c r="B78" s="2">
        <v>12.07</v>
      </c>
      <c r="C78" s="2">
        <v>10.56</v>
      </c>
      <c r="D78" s="26">
        <f t="shared" si="5"/>
        <v>87.489643744821876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134</v>
      </c>
      <c r="P78" s="2">
        <v>89.32</v>
      </c>
      <c r="Q78" s="2">
        <v>65.52</v>
      </c>
      <c r="R78" s="137">
        <f t="shared" si="31"/>
        <v>73.354231974921632</v>
      </c>
      <c r="S78" s="138" t="s">
        <v>124</v>
      </c>
      <c r="T78" s="60">
        <v>7</v>
      </c>
      <c r="U78" s="125">
        <v>1358</v>
      </c>
      <c r="V78" s="108"/>
      <c r="W78" s="60">
        <v>7</v>
      </c>
      <c r="X78" s="62">
        <v>1210</v>
      </c>
      <c r="Y78" s="47"/>
    </row>
    <row r="79" spans="1:30" ht="15.6">
      <c r="A79" s="73" t="s">
        <v>47</v>
      </c>
      <c r="B79" s="2">
        <v>11.52</v>
      </c>
      <c r="C79" s="2">
        <v>10.09</v>
      </c>
      <c r="D79" s="26">
        <f t="shared" ref="D79:D84" si="32">IF(B79&gt;0,C79/B79*100,0)</f>
        <v>87.586805555555557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94.12</v>
      </c>
      <c r="M79" s="101">
        <v>67.72</v>
      </c>
      <c r="N79" s="137">
        <f t="shared" ref="N79:N84" si="33">IF(L79&gt;0,M79/L79*100,0)</f>
        <v>71.950701232469186</v>
      </c>
      <c r="O79" s="28" t="s">
        <v>4</v>
      </c>
      <c r="P79" s="25">
        <f t="shared" ref="P79" si="34">AVERAGE(P73:P78)</f>
        <v>89.660000000000011</v>
      </c>
      <c r="Q79" s="25">
        <f t="shared" ref="Q79" si="35">AVERAGE(Q73:Q78)</f>
        <v>66.61333333333333</v>
      </c>
      <c r="R79" s="137">
        <f t="shared" ref="R79" si="36">IF(P79&gt;0,Q79/P79*100,0)</f>
        <v>74.295486653282765</v>
      </c>
      <c r="S79" s="108"/>
      <c r="T79" s="60">
        <v>8</v>
      </c>
      <c r="U79" s="125">
        <v>1310</v>
      </c>
      <c r="V79" s="108"/>
      <c r="W79" s="60">
        <v>8</v>
      </c>
      <c r="X79" s="62">
        <v>1245</v>
      </c>
      <c r="Y79" s="47"/>
    </row>
    <row r="80" spans="1:30" ht="15" customHeight="1">
      <c r="A80" s="73" t="s">
        <v>48</v>
      </c>
      <c r="B80" s="2">
        <v>12.53</v>
      </c>
      <c r="C80" s="2">
        <v>11.38</v>
      </c>
      <c r="D80" s="26">
        <f t="shared" si="32"/>
        <v>90.822027134876308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93.32</v>
      </c>
      <c r="M80" s="101">
        <v>68.400000000000006</v>
      </c>
      <c r="N80" s="137">
        <f t="shared" si="33"/>
        <v>73.296185169309908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12.62</v>
      </c>
      <c r="C81" s="2">
        <v>11.16</v>
      </c>
      <c r="D81" s="26">
        <f t="shared" si="32"/>
        <v>88.431061806656103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94.12</v>
      </c>
      <c r="M81" s="101">
        <v>62</v>
      </c>
      <c r="N81" s="137">
        <f t="shared" si="33"/>
        <v>65.873353166170844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12.68</v>
      </c>
      <c r="C82" s="2">
        <v>11.17</v>
      </c>
      <c r="D82" s="26">
        <f t="shared" si="32"/>
        <v>88.091482649842263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94.14</v>
      </c>
      <c r="M82" s="101">
        <v>67.48</v>
      </c>
      <c r="N82" s="137">
        <f>IF(L82&gt;0,M82/L82*100,0)</f>
        <v>71.680475886976851</v>
      </c>
      <c r="O82" s="3" t="s">
        <v>126</v>
      </c>
      <c r="P82" s="2">
        <v>88</v>
      </c>
      <c r="Q82" s="2">
        <v>49.36</v>
      </c>
      <c r="R82" s="137">
        <f t="shared" ref="R82:R87" si="37">IF(P82&gt;0,Q82/P82*100,0)</f>
        <v>56.090909090909093</v>
      </c>
      <c r="S82" s="2" t="s">
        <v>127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12.68</v>
      </c>
      <c r="C83" s="2">
        <v>10.89</v>
      </c>
      <c r="D83" s="26">
        <f t="shared" si="32"/>
        <v>85.883280757097808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94.36</v>
      </c>
      <c r="M83" s="101">
        <v>67.599999999999994</v>
      </c>
      <c r="N83" s="137">
        <f t="shared" si="33"/>
        <v>71.640525646460361</v>
      </c>
      <c r="O83" s="91" t="s">
        <v>135</v>
      </c>
      <c r="P83" s="2">
        <v>88.78</v>
      </c>
      <c r="Q83" s="2">
        <v>62.76</v>
      </c>
      <c r="R83" s="137">
        <f t="shared" si="37"/>
        <v>70.691597206578052</v>
      </c>
      <c r="S83" s="2" t="s">
        <v>127</v>
      </c>
      <c r="T83" s="60">
        <v>1</v>
      </c>
      <c r="U83" s="125">
        <v>1078</v>
      </c>
      <c r="V83" s="108"/>
      <c r="W83" s="60">
        <v>1</v>
      </c>
      <c r="X83" s="62">
        <v>995</v>
      </c>
      <c r="Y83" s="47"/>
    </row>
    <row r="84" spans="1:29" ht="15.6">
      <c r="A84" s="71" t="s">
        <v>4</v>
      </c>
      <c r="B84" s="25">
        <f>AVERAGE(B78:B83)</f>
        <v>12.35</v>
      </c>
      <c r="C84" s="25">
        <f>AVERAGE(C78:C83)</f>
        <v>10.875</v>
      </c>
      <c r="D84" s="26">
        <f t="shared" si="32"/>
        <v>88.056680161943319</v>
      </c>
      <c r="E84" s="25">
        <f>AVERAGE(E78:E83)</f>
        <v>8.1166666666666654</v>
      </c>
      <c r="F84" s="70"/>
      <c r="G84" s="7" t="s">
        <v>122</v>
      </c>
      <c r="H84" s="3" t="s">
        <v>119</v>
      </c>
      <c r="I84" s="3"/>
      <c r="J84" s="3"/>
      <c r="K84" s="75"/>
      <c r="L84" s="101">
        <v>93.44</v>
      </c>
      <c r="M84" s="101">
        <v>66.88</v>
      </c>
      <c r="N84" s="137">
        <f t="shared" si="33"/>
        <v>71.575342465753423</v>
      </c>
      <c r="O84" s="1" t="s">
        <v>136</v>
      </c>
      <c r="P84" s="2">
        <v>89.62</v>
      </c>
      <c r="Q84" s="2">
        <v>55.92</v>
      </c>
      <c r="R84" s="137">
        <f t="shared" si="37"/>
        <v>62.396786431600091</v>
      </c>
      <c r="S84" s="5" t="s">
        <v>127</v>
      </c>
      <c r="T84" s="60">
        <v>2</v>
      </c>
      <c r="U84" s="125">
        <v>1046</v>
      </c>
      <c r="V84" s="108"/>
      <c r="W84" s="60">
        <v>2</v>
      </c>
      <c r="X84" s="62">
        <v>1126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93.916666666666671</v>
      </c>
      <c r="M85" s="25">
        <f>AVERAGE(M79:M84)</f>
        <v>66.680000000000007</v>
      </c>
      <c r="N85" s="137">
        <f t="shared" ref="N85" si="38">IF(L85&gt;0,M85/L85*100,0)</f>
        <v>70.999112688553694</v>
      </c>
      <c r="O85" s="91" t="s">
        <v>138</v>
      </c>
      <c r="P85" s="2">
        <v>89.34</v>
      </c>
      <c r="Q85" s="2">
        <v>50.24</v>
      </c>
      <c r="R85" s="137">
        <f t="shared" si="37"/>
        <v>56.234609357510635</v>
      </c>
      <c r="S85" s="5" t="s">
        <v>127</v>
      </c>
      <c r="T85" s="69">
        <v>3</v>
      </c>
      <c r="U85" s="125">
        <v>1016</v>
      </c>
      <c r="V85" s="108"/>
      <c r="W85" s="69">
        <v>3</v>
      </c>
      <c r="X85" s="62">
        <v>1020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1068</v>
      </c>
      <c r="V86" s="108"/>
      <c r="W86" s="60">
        <v>4</v>
      </c>
      <c r="X86" s="62">
        <v>964</v>
      </c>
      <c r="Y86" s="47"/>
    </row>
    <row r="87" spans="1:29" ht="15">
      <c r="A87" s="73" t="s">
        <v>46</v>
      </c>
      <c r="B87" s="8"/>
      <c r="C87" s="8">
        <v>3.2</v>
      </c>
      <c r="D87" s="8"/>
      <c r="E87" s="8">
        <v>1.18</v>
      </c>
      <c r="F87" s="8">
        <v>1.02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1154</v>
      </c>
      <c r="V87" s="108"/>
      <c r="W87" s="60">
        <v>5</v>
      </c>
      <c r="X87" s="62">
        <v>1010</v>
      </c>
      <c r="Y87" s="47"/>
    </row>
    <row r="88" spans="1:29" ht="15.6">
      <c r="A88" s="73" t="s">
        <v>47</v>
      </c>
      <c r="B88" s="8"/>
      <c r="C88" s="8">
        <v>2.37</v>
      </c>
      <c r="D88" s="8"/>
      <c r="E88" s="8">
        <v>0.79</v>
      </c>
      <c r="F88" s="8">
        <v>1.01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88.935000000000002</v>
      </c>
      <c r="Q88" s="25">
        <f t="shared" ref="Q88" si="41">AVERAGE(Q82:Q87)</f>
        <v>54.570000000000007</v>
      </c>
      <c r="R88" s="137">
        <f t="shared" ref="R88" si="42">IF(P88&gt;0,Q88/P88*100,0)</f>
        <v>61.359419800978252</v>
      </c>
      <c r="S88" s="132"/>
      <c r="T88" s="60">
        <v>6</v>
      </c>
      <c r="U88" s="125">
        <v>1084</v>
      </c>
      <c r="V88" s="108"/>
      <c r="W88" s="60">
        <v>6</v>
      </c>
      <c r="X88" s="62">
        <v>1112</v>
      </c>
      <c r="Y88" s="47"/>
    </row>
    <row r="89" spans="1:29" ht="15">
      <c r="A89" s="73" t="s">
        <v>48</v>
      </c>
      <c r="B89" s="8"/>
      <c r="C89" s="8"/>
      <c r="D89" s="8"/>
      <c r="E89" s="8">
        <v>0.63</v>
      </c>
      <c r="F89" s="8">
        <v>1.2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1195</v>
      </c>
      <c r="V89" s="108"/>
      <c r="W89" s="60">
        <v>7</v>
      </c>
      <c r="X89" s="62">
        <v>1268</v>
      </c>
      <c r="Y89" s="47"/>
    </row>
    <row r="90" spans="1:29" ht="15">
      <c r="A90" s="73" t="s">
        <v>49</v>
      </c>
      <c r="B90" s="2"/>
      <c r="C90" s="8">
        <v>1.97</v>
      </c>
      <c r="D90" s="8"/>
      <c r="E90" s="8">
        <v>1.05</v>
      </c>
      <c r="F90" s="8">
        <v>1.19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1192</v>
      </c>
      <c r="V90" s="128"/>
      <c r="W90" s="60">
        <v>8</v>
      </c>
      <c r="X90" s="62">
        <v>1243</v>
      </c>
      <c r="Y90" s="47"/>
    </row>
    <row r="91" spans="1:29" ht="15">
      <c r="A91" s="73" t="s">
        <v>50</v>
      </c>
      <c r="B91" s="2"/>
      <c r="C91" s="2">
        <v>1.06</v>
      </c>
      <c r="D91" s="8"/>
      <c r="E91" s="8">
        <v>1.35</v>
      </c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/>
      <c r="C92" s="2">
        <v>2.96</v>
      </c>
      <c r="D92" s="8"/>
      <c r="E92" s="8">
        <v>0.86</v>
      </c>
      <c r="F92" s="8">
        <v>0.79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2.3119999999999998</v>
      </c>
      <c r="D93" s="25" t="e">
        <f t="shared" si="44"/>
        <v>#DIV/0!</v>
      </c>
      <c r="E93" s="25">
        <f t="shared" si="44"/>
        <v>0.97666666666666668</v>
      </c>
      <c r="F93" s="25">
        <f t="shared" si="44"/>
        <v>1.042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50.6</v>
      </c>
      <c r="C96" s="108"/>
      <c r="D96" s="90" t="s">
        <v>14</v>
      </c>
      <c r="E96" s="2">
        <v>2.41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49.3</v>
      </c>
      <c r="C97" s="108"/>
      <c r="D97" s="90" t="s">
        <v>15</v>
      </c>
      <c r="E97" s="2">
        <v>2.3199999999999998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53.4</v>
      </c>
      <c r="C98" s="108"/>
      <c r="D98" s="90" t="s">
        <v>62</v>
      </c>
      <c r="E98" s="2">
        <v>2.74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</v>
      </c>
      <c r="C99" s="108"/>
      <c r="D99" s="6" t="s">
        <v>13</v>
      </c>
      <c r="E99" s="2">
        <v>2.74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48.9</v>
      </c>
      <c r="C100" s="108"/>
      <c r="D100" s="90" t="s">
        <v>16</v>
      </c>
      <c r="E100" s="2">
        <v>2.79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0.9291666666666667</v>
      </c>
      <c r="P100" s="3" t="s">
        <v>137</v>
      </c>
      <c r="Q100" s="1"/>
      <c r="R100" s="1"/>
      <c r="S100" s="1"/>
      <c r="T100" s="2">
        <v>89.3</v>
      </c>
      <c r="U100" s="2">
        <v>69.28</v>
      </c>
      <c r="V100" s="137">
        <f t="shared" ref="V100:V112" si="49">IF(T100&gt;0,U100/T100*100,0)</f>
        <v>77.581187010078395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48.8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 t="s">
        <v>141</v>
      </c>
      <c r="P101" s="3" t="s">
        <v>142</v>
      </c>
      <c r="Q101" s="1" t="s">
        <v>143</v>
      </c>
      <c r="R101" s="1"/>
      <c r="S101" s="1"/>
      <c r="T101" s="2">
        <v>90.4</v>
      </c>
      <c r="U101" s="2">
        <v>68.12</v>
      </c>
      <c r="V101" s="137">
        <f t="shared" si="49"/>
        <v>75.353982300884965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50.166666666666664</v>
      </c>
      <c r="C102" s="108"/>
      <c r="D102" s="26" t="s">
        <v>4</v>
      </c>
      <c r="E102" s="25">
        <f t="shared" ref="E102" si="51">AVERAGE(E96:E101)</f>
        <v>2.5683333333333334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 t="s">
        <v>144</v>
      </c>
      <c r="P102" s="3" t="s">
        <v>147</v>
      </c>
      <c r="Q102" s="1" t="s">
        <v>124</v>
      </c>
      <c r="R102" s="4"/>
      <c r="S102" s="1"/>
      <c r="T102" s="2">
        <v>87.88</v>
      </c>
      <c r="U102" s="2">
        <v>64.64</v>
      </c>
      <c r="V102" s="137">
        <f t="shared" si="49"/>
        <v>73.554847519344563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52.2</v>
      </c>
      <c r="C105" s="108"/>
      <c r="D105" s="90" t="s">
        <v>14</v>
      </c>
      <c r="E105" s="2">
        <v>2.2999999999999998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51.6</v>
      </c>
      <c r="C106" s="108"/>
      <c r="D106" s="90" t="s">
        <v>15</v>
      </c>
      <c r="E106" s="2">
        <v>2.13</v>
      </c>
      <c r="G106" s="91">
        <v>0.25</v>
      </c>
      <c r="H106" s="3" t="s">
        <v>120</v>
      </c>
      <c r="I106" s="1"/>
      <c r="J106" s="1"/>
      <c r="K106" s="1"/>
      <c r="L106" s="1">
        <v>95.6</v>
      </c>
      <c r="M106" s="1">
        <v>49.92</v>
      </c>
      <c r="N106" s="137">
        <f t="shared" ref="N106:N111" si="56">IF(L106&gt;0,M106/L106*100,0)</f>
        <v>52.217573221757327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51.8</v>
      </c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94.66</v>
      </c>
      <c r="M107" s="1">
        <v>49.36</v>
      </c>
      <c r="N107" s="137">
        <f t="shared" si="56"/>
        <v>52.144517219522498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</v>
      </c>
      <c r="C108" s="108"/>
      <c r="D108" s="6" t="s">
        <v>13</v>
      </c>
      <c r="E108" s="5">
        <v>2.6</v>
      </c>
      <c r="G108" s="91" t="s">
        <v>121</v>
      </c>
      <c r="H108" s="3" t="s">
        <v>120</v>
      </c>
      <c r="I108" s="1"/>
      <c r="J108" s="4"/>
      <c r="K108" s="1"/>
      <c r="L108" s="1">
        <v>94.7</v>
      </c>
      <c r="M108" s="1">
        <v>49.6</v>
      </c>
      <c r="N108" s="137">
        <f t="shared" si="56"/>
        <v>52.37592397043295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54.2</v>
      </c>
      <c r="C109" s="108"/>
      <c r="D109" s="90" t="s">
        <v>16</v>
      </c>
      <c r="E109" s="5">
        <v>2.46</v>
      </c>
      <c r="G109" s="91">
        <v>0.75</v>
      </c>
      <c r="H109" s="3" t="s">
        <v>120</v>
      </c>
      <c r="I109" s="1"/>
      <c r="J109" s="4"/>
      <c r="K109" s="1"/>
      <c r="L109" s="1">
        <v>94.4</v>
      </c>
      <c r="M109" s="1">
        <v>48.84</v>
      </c>
      <c r="N109" s="137">
        <f t="shared" si="56"/>
        <v>51.737288135593218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</v>
      </c>
      <c r="C110" s="108"/>
      <c r="D110" s="90" t="s">
        <v>61</v>
      </c>
      <c r="E110" s="5">
        <v>2.3199999999999998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52.466666666666669</v>
      </c>
      <c r="C111" s="108"/>
      <c r="D111" s="26" t="s">
        <v>4</v>
      </c>
      <c r="E111" s="25">
        <f t="shared" ref="E111" si="58">AVERAGE(E105:E110)</f>
        <v>2.3619999999999997</v>
      </c>
      <c r="G111" s="91" t="s">
        <v>122</v>
      </c>
      <c r="H111" s="3" t="s">
        <v>120</v>
      </c>
      <c r="I111" s="1"/>
      <c r="J111" s="4"/>
      <c r="K111" s="1"/>
      <c r="L111" s="1">
        <v>95.1</v>
      </c>
      <c r="M111" s="1">
        <v>48.64</v>
      </c>
      <c r="N111" s="137">
        <f t="shared" si="56"/>
        <v>51.14616193480547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94.89200000000001</v>
      </c>
      <c r="M112" s="25">
        <f t="shared" ref="M112" si="60">AVERAGE(M106:M111)</f>
        <v>49.272000000000006</v>
      </c>
      <c r="N112" s="137">
        <f t="shared" ref="N112" si="61">IF(L112&gt;0,M112/L112*100,0)</f>
        <v>51.924292880327108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89.193333333333328</v>
      </c>
      <c r="U112" s="25">
        <f>AVERAGE(U100:U111)</f>
        <v>67.346666666666678</v>
      </c>
      <c r="V112" s="137">
        <f t="shared" si="49"/>
        <v>75.506390612153396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2021-11-05T12:15:47Z</cp:lastPrinted>
  <dcterms:created xsi:type="dcterms:W3CDTF">2006-10-21T09:11:40Z</dcterms:created>
  <dcterms:modified xsi:type="dcterms:W3CDTF">2021-11-05T18:07:58Z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