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<sst xmlns="http://schemas.openxmlformats.org/spreadsheetml/2006/main" count="662" uniqueCount="158">
  <si>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</si>
  <si>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</si>
  <si>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</si>
  <si>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</si>
  <si>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</si>
  <si>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</si>
  <si>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</si>
  <si>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</si>
  <si>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</si>
  <si>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</si>
  <si>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</si>
  <si>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</si>
  <si>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</si>
  <si>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</si>
  <si>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</si>
  <si>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</si>
  <si>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</si>
  <si>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</si>
  <si>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</si>
  <si>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</si>
  <si>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</si>
  <si>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</si>
  <si>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</si>
  <si>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</si>
  <si>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</si>
  <si>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</si>
  <si>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</si>
  <si>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</si>
  <si>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</si>
  <si>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</si>
  <si>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</si>
  <si>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</si>
  <si>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</si>
  <si>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</si>
  <si>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</si>
  <si>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</si>
  <si>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</si>
  <si>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</si>
  <si>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</si>
  <si>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</si>
  <si>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</si>
  <si>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</si>
  <si>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</si>
  <si>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</si>
  <si>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</si>
  <si>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</si>
  <si>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</si>
  <si>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</si>
  <si>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</si>
  <si>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</si>
  <si>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</si>
  <si>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</si>
  <si>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</si>
  <si>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</si>
  <si>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</si>
  <si>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</si>
  <si>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</si>
  <si>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</si>
  <si>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</si>
  <si>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</si>
  <si>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</si>
  <si>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</si>
  <si>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</si>
  <si>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</si>
  <si>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</si>
  <si>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</si>
  <si>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</si>
  <si>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</si>
  <si>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</si>
  <si>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</si>
  <si>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</si>
  <si>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</si>
  <si>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</si>
  <si>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</si>
  <si>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</si>
  <si>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</si>
  <si>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</si>
  <si>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</si>
  <si>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</si>
  <si>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</si>
  <si>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</si>
  <si>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</si>
  <si>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</si>
  <si>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</si>
  <si>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</si>
  <si>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</si>
  <si>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</si>
  <si>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</si>
  <si>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</si>
  <si>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</si>
  <si>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</si>
  <si>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</si>
  <si>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</si>
  <si>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</si>
  <si>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</si>
  <si>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</si>
  <si>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</si>
  <si>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</si>
  <si>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</si>
  <si>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</si>
  <si>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</si>
  <si>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</si>
  <si>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</si>
  <si>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</si>
  <si>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</si>
  <si>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</si>
  <si>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</si>
  <si>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</si>
  <si>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</si>
  <si>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</si>
  <si>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</si>
  <si>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</si>
  <si>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</si>
  <si>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</si>
  <si>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</si>
  <si>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</si>
  <si>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</si>
  <si>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</si>
  <si>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</si>
  <si>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</si>
  <si>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</si>
  <si>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</si>
  <si>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</si>
  <si>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</si>
  <si>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</si>
  <si>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6:25AM</t>
  </si>
  <si>
    <t>6:30AM</t>
  </si>
  <si>
    <t>6;35AM</t>
  </si>
  <si>
    <t>7:40AM</t>
  </si>
  <si>
    <t>8:20 AM 1 DESCARGA</t>
  </si>
  <si>
    <t>B-9</t>
  </si>
  <si>
    <t>9:50AM</t>
  </si>
  <si>
    <t>10:00AM</t>
  </si>
  <si>
    <t>10:25AM</t>
  </si>
  <si>
    <t>10:50AM</t>
  </si>
  <si>
    <t>10:55AM</t>
  </si>
  <si>
    <t>II DESCARGA 12:02 PM</t>
  </si>
  <si>
    <t>SEMILLA 1:55 PM</t>
  </si>
  <si>
    <t>C-9</t>
  </si>
  <si>
    <t>CORTE 2:56 PM</t>
  </si>
  <si>
    <t>SEMILLA 3:14 PM</t>
  </si>
  <si>
    <t>CORTE 3:40 PM</t>
  </si>
  <si>
    <t>B-8</t>
  </si>
  <si>
    <t>I DESCARGA 4:25 PM</t>
  </si>
  <si>
    <t>I DESCARGA 5:05 PM</t>
  </si>
  <si>
    <t>II DESCARGA 8:52 PM</t>
  </si>
  <si>
    <t>10:55PM</t>
  </si>
  <si>
    <t>11:25PM</t>
  </si>
  <si>
    <t>12:10AM</t>
  </si>
  <si>
    <t>1:25AM</t>
  </si>
  <si>
    <t>2:05AM</t>
  </si>
  <si>
    <t>2:15AM</t>
  </si>
  <si>
    <t>2:25AM</t>
  </si>
  <si>
    <t>1DESCARGA</t>
  </si>
  <si>
    <t>3:45AM</t>
  </si>
  <si>
    <t>4:05AM</t>
  </si>
  <si>
    <t>5:00 AM 2 DESCARGA</t>
  </si>
  <si>
    <t>5:20AM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</si>
</sst>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20" fontId="3" fillId="0" borderId="1" xfId="0" applyNumberFormat="1" applyFont="1" applyFill="1" applyBorder="1" applyAlignment="1" applyProtection="1">
      <alignment horizontal="center"/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70" zoomScale="80" zoomScaleNormal="80" workbookViewId="0">
      <selection activeCell="M83" sqref="M8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43</v>
      </c>
      <c r="D3" s="57" t="s">
        <v>78</v>
      </c>
      <c r="E3" s="29">
        <v>44509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17.78</v>
      </c>
      <c r="C6" s="2">
        <v>15.71</v>
      </c>
      <c r="D6" s="26">
        <f>IF(B6&gt;0,C6/B6*100,0)</f>
        <v>88.357705286839135</v>
      </c>
      <c r="E6" s="2">
        <v>6.2</v>
      </c>
      <c r="F6" s="97"/>
      <c r="G6" s="7" t="s">
        <v>123</v>
      </c>
      <c r="H6" s="3" t="s">
        <v>124</v>
      </c>
      <c r="I6" s="3">
        <v>2</v>
      </c>
      <c r="J6" s="3">
        <v>2455</v>
      </c>
      <c r="K6" s="3">
        <v>900</v>
      </c>
      <c r="L6" s="8">
        <v>90.66</v>
      </c>
      <c r="M6" s="2">
        <v>77.92</v>
      </c>
      <c r="N6" s="137">
        <f t="shared" ref="N6:N69" si="0">IF(L6&gt;0,M6/L6*100,0)</f>
        <v>85.947496139422014</v>
      </c>
      <c r="O6" s="9" t="s">
        <v>114</v>
      </c>
      <c r="P6" s="2">
        <v>66.08</v>
      </c>
      <c r="Q6" s="2">
        <v>58.88</v>
      </c>
      <c r="R6" s="137">
        <f t="shared" ref="R6:R10" si="1">IF(P6&gt;0,Q6/P6*100,0)</f>
        <v>89.104116222760297</v>
      </c>
      <c r="S6" s="9" t="s">
        <v>24</v>
      </c>
      <c r="T6" s="68">
        <v>7.4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16.97</v>
      </c>
      <c r="C7" s="2">
        <v>15.12</v>
      </c>
      <c r="D7" s="26">
        <f t="shared" ref="D7:D12" si="2">IF(B7&gt;0,C7/B7*100,0)</f>
        <v>89.098408956982908</v>
      </c>
      <c r="E7" s="2">
        <v>5.9</v>
      </c>
      <c r="F7" s="97"/>
      <c r="G7" s="7" t="s">
        <v>125</v>
      </c>
      <c r="H7" s="3" t="s">
        <v>124</v>
      </c>
      <c r="I7" s="1">
        <v>3</v>
      </c>
      <c r="J7" s="1">
        <v>2456</v>
      </c>
      <c r="K7" s="1">
        <v>900</v>
      </c>
      <c r="L7" s="2">
        <v>90.9</v>
      </c>
      <c r="M7" s="2">
        <v>78.52</v>
      </c>
      <c r="N7" s="137">
        <f t="shared" si="0"/>
        <v>86.380638063806373</v>
      </c>
      <c r="O7" s="119" t="s">
        <v>115</v>
      </c>
      <c r="P7" s="2">
        <v>64.05</v>
      </c>
      <c r="Q7" s="2">
        <v>57.08</v>
      </c>
      <c r="R7" s="137">
        <f t="shared" si="1"/>
        <v>89.117876658860268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17.41</v>
      </c>
      <c r="C8" s="2">
        <v>15.45</v>
      </c>
      <c r="D8" s="26">
        <f t="shared" si="2"/>
        <v>88.742102240091896</v>
      </c>
      <c r="E8" s="2">
        <v>6</v>
      </c>
      <c r="F8" s="97"/>
      <c r="G8" s="7" t="s">
        <v>125</v>
      </c>
      <c r="H8" s="3" t="s">
        <v>124</v>
      </c>
      <c r="I8" s="1">
        <v>8</v>
      </c>
      <c r="J8" s="1">
        <v>2457</v>
      </c>
      <c r="K8" s="1">
        <v>2800</v>
      </c>
      <c r="L8" s="2">
        <v>91.32</v>
      </c>
      <c r="M8" s="2">
        <v>78.2</v>
      </c>
      <c r="N8" s="137">
        <f t="shared" si="0"/>
        <v>85.632939115199321</v>
      </c>
      <c r="O8" s="9" t="s">
        <v>116</v>
      </c>
      <c r="P8" s="2">
        <v>65.98</v>
      </c>
      <c r="Q8" s="2">
        <v>57.84</v>
      </c>
      <c r="R8" s="137">
        <f t="shared" si="1"/>
        <v>87.662928160048509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17.559999999999999</v>
      </c>
      <c r="C9" s="2">
        <v>15.51</v>
      </c>
      <c r="D9" s="26">
        <f t="shared" si="2"/>
        <v>88.325740318906611</v>
      </c>
      <c r="E9" s="2">
        <v>5.9</v>
      </c>
      <c r="F9" s="97"/>
      <c r="G9" s="7" t="s">
        <v>126</v>
      </c>
      <c r="H9" s="3" t="s">
        <v>124</v>
      </c>
      <c r="I9" s="1">
        <v>7</v>
      </c>
      <c r="J9" s="1">
        <v>2458</v>
      </c>
      <c r="K9" s="1">
        <v>1800</v>
      </c>
      <c r="L9" s="2">
        <v>90.9</v>
      </c>
      <c r="M9" s="2">
        <v>76.760000000000005</v>
      </c>
      <c r="N9" s="137">
        <f t="shared" si="0"/>
        <v>84.444444444444443</v>
      </c>
      <c r="O9" s="9" t="s">
        <v>117</v>
      </c>
      <c r="P9" s="2">
        <v>65.900000000000006</v>
      </c>
      <c r="Q9" s="2">
        <v>57.3</v>
      </c>
      <c r="R9" s="137">
        <f t="shared" si="1"/>
        <v>86.949924127465849</v>
      </c>
      <c r="S9" s="9" t="s">
        <v>39</v>
      </c>
      <c r="T9" s="68">
        <v>7</v>
      </c>
      <c r="U9" s="9" t="s">
        <v>39</v>
      </c>
      <c r="V9" s="68">
        <v>6.9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17.649999999999999</v>
      </c>
      <c r="C10" s="2">
        <v>15.41</v>
      </c>
      <c r="D10" s="26">
        <f t="shared" si="2"/>
        <v>87.308781869688389</v>
      </c>
      <c r="E10" s="2">
        <v>5.7</v>
      </c>
      <c r="F10" s="97"/>
      <c r="G10" s="7" t="s">
        <v>127</v>
      </c>
      <c r="H10" s="3" t="s">
        <v>124</v>
      </c>
      <c r="I10" s="1">
        <v>6</v>
      </c>
      <c r="J10" s="1">
        <v>2459</v>
      </c>
      <c r="K10" s="1">
        <v>1200</v>
      </c>
      <c r="L10" s="2">
        <v>91.1</v>
      </c>
      <c r="M10" s="2">
        <v>78.16</v>
      </c>
      <c r="N10" s="137">
        <f t="shared" si="0"/>
        <v>85.795828759604831</v>
      </c>
      <c r="O10" s="28" t="s">
        <v>4</v>
      </c>
      <c r="P10" s="25">
        <f t="shared" ref="P10" si="3">AVERAGE(P4:P9)</f>
        <v>65.502499999999998</v>
      </c>
      <c r="Q10" s="25">
        <f t="shared" ref="Q10" si="4">AVERAGE(Q4:Q9)</f>
        <v>57.775000000000006</v>
      </c>
      <c r="R10" s="137">
        <f t="shared" si="1"/>
        <v>88.202740353421632</v>
      </c>
      <c r="S10" s="9" t="s">
        <v>40</v>
      </c>
      <c r="T10" s="68">
        <v>6.6</v>
      </c>
      <c r="U10" s="9" t="s">
        <v>40</v>
      </c>
      <c r="V10" s="68">
        <v>6.8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17.760000000000002</v>
      </c>
      <c r="C11" s="2">
        <v>15.72</v>
      </c>
      <c r="D11" s="26">
        <f t="shared" si="2"/>
        <v>88.513513513513516</v>
      </c>
      <c r="E11" s="2">
        <v>5.8</v>
      </c>
      <c r="F11" s="97"/>
      <c r="G11" s="7" t="s">
        <v>128</v>
      </c>
      <c r="H11" s="3" t="s">
        <v>124</v>
      </c>
      <c r="I11" s="1">
        <v>4</v>
      </c>
      <c r="J11" s="1">
        <v>2460</v>
      </c>
      <c r="K11" s="1">
        <v>900</v>
      </c>
      <c r="L11" s="2">
        <v>91.4</v>
      </c>
      <c r="M11" s="2">
        <v>78.16</v>
      </c>
      <c r="N11" s="137">
        <f t="shared" si="0"/>
        <v>85.514223194748354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6.8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17.521666666666668</v>
      </c>
      <c r="C12" s="25">
        <f>AVERAGE(C6:C11)</f>
        <v>15.486666666666666</v>
      </c>
      <c r="D12" s="26">
        <f t="shared" si="2"/>
        <v>88.385808047179665</v>
      </c>
      <c r="E12" s="25">
        <f>AVERAGE(E6:E11)</f>
        <v>5.916666666666667</v>
      </c>
      <c r="F12" s="25"/>
      <c r="G12" s="7">
        <v>0.35069444444444442</v>
      </c>
      <c r="H12" s="3" t="s">
        <v>124</v>
      </c>
      <c r="I12" s="1">
        <v>8</v>
      </c>
      <c r="J12" s="1">
        <v>2461</v>
      </c>
      <c r="K12" s="1">
        <v>2800</v>
      </c>
      <c r="L12" s="2">
        <v>90.48</v>
      </c>
      <c r="M12" s="2">
        <v>78.64</v>
      </c>
      <c r="N12" s="137">
        <f t="shared" si="0"/>
        <v>86.914235190097259</v>
      </c>
      <c r="O12" s="158" t="s">
        <v>66</v>
      </c>
      <c r="P12" s="159"/>
      <c r="Q12" s="159"/>
      <c r="R12" s="160"/>
      <c r="S12" s="9" t="s">
        <v>18</v>
      </c>
      <c r="T12" s="68">
        <v>7</v>
      </c>
      <c r="U12" s="9" t="s">
        <v>18</v>
      </c>
      <c r="V12" s="68">
        <v>7</v>
      </c>
      <c r="W12" s="9" t="s">
        <v>18</v>
      </c>
      <c r="X12" s="68">
        <v>6.1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0.35069444444444442</v>
      </c>
      <c r="H13" s="3" t="s">
        <v>124</v>
      </c>
      <c r="I13" s="3">
        <v>6</v>
      </c>
      <c r="J13" s="3">
        <v>2462</v>
      </c>
      <c r="K13" s="3">
        <v>1200</v>
      </c>
      <c r="L13" s="8">
        <v>90.52</v>
      </c>
      <c r="M13" s="2">
        <v>77.36</v>
      </c>
      <c r="N13" s="137">
        <f t="shared" si="0"/>
        <v>85.461776403004862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19.239999999999998</v>
      </c>
      <c r="C14" s="2">
        <v>17.329999999999998</v>
      </c>
      <c r="D14" s="26">
        <f t="shared" ref="D14:D78" si="5">IF(B14&gt;0,C14/B14*100,0)</f>
        <v>90.072765072765065</v>
      </c>
      <c r="E14" s="2">
        <v>5.4</v>
      </c>
      <c r="F14" s="97"/>
      <c r="G14" s="7">
        <v>0.3576388888888889</v>
      </c>
      <c r="H14" s="3" t="s">
        <v>124</v>
      </c>
      <c r="I14" s="3">
        <v>3</v>
      </c>
      <c r="J14" s="3">
        <v>2463</v>
      </c>
      <c r="K14" s="3">
        <v>900</v>
      </c>
      <c r="L14" s="8">
        <v>91.58</v>
      </c>
      <c r="M14" s="2">
        <v>78.599999999999994</v>
      </c>
      <c r="N14" s="137">
        <f t="shared" si="0"/>
        <v>85.826599694256373</v>
      </c>
      <c r="O14" s="9" t="s">
        <v>114</v>
      </c>
      <c r="P14" s="5">
        <v>72.2</v>
      </c>
      <c r="Q14" s="5">
        <v>50.68</v>
      </c>
      <c r="R14" s="137">
        <f t="shared" ref="R14:R17" si="6">IF(P14&gt;0,Q14/P14*100,0)</f>
        <v>70.19390581717451</v>
      </c>
      <c r="S14" s="9" t="s">
        <v>56</v>
      </c>
      <c r="T14" s="68">
        <v>7.4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19.63</v>
      </c>
      <c r="C15" s="2">
        <v>17.91</v>
      </c>
      <c r="D15" s="26">
        <f t="shared" si="5"/>
        <v>91.237901171676015</v>
      </c>
      <c r="E15" s="2">
        <v>5.5</v>
      </c>
      <c r="F15" s="97"/>
      <c r="G15" s="7">
        <v>0.37152777777777773</v>
      </c>
      <c r="H15" s="3" t="s">
        <v>124</v>
      </c>
      <c r="I15" s="3">
        <v>2</v>
      </c>
      <c r="J15" s="3">
        <v>2464</v>
      </c>
      <c r="K15" s="3">
        <v>900</v>
      </c>
      <c r="L15" s="8">
        <v>90.26</v>
      </c>
      <c r="M15" s="2">
        <v>79</v>
      </c>
      <c r="N15" s="137">
        <f t="shared" si="0"/>
        <v>87.524927985818749</v>
      </c>
      <c r="O15" s="119" t="s">
        <v>115</v>
      </c>
      <c r="P15" s="5">
        <v>72.760000000000005</v>
      </c>
      <c r="Q15" s="5">
        <v>51.4</v>
      </c>
      <c r="R15" s="137">
        <f t="shared" si="6"/>
        <v>70.643210555250135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</v>
      </c>
      <c r="C16" s="2">
        <v>16.63</v>
      </c>
      <c r="D16" s="26">
        <f t="shared" si="5"/>
        <v>87.526315789473671</v>
      </c>
      <c r="E16" s="2">
        <v>5.9</v>
      </c>
      <c r="F16" s="97"/>
      <c r="G16" s="7">
        <v>0.375</v>
      </c>
      <c r="H16" s="3" t="s">
        <v>124</v>
      </c>
      <c r="I16" s="3">
        <v>7</v>
      </c>
      <c r="J16" s="3">
        <v>2465</v>
      </c>
      <c r="K16" s="3">
        <v>1800</v>
      </c>
      <c r="L16" s="8">
        <v>90.68</v>
      </c>
      <c r="M16" s="2">
        <v>78.680000000000007</v>
      </c>
      <c r="N16" s="137">
        <f t="shared" si="0"/>
        <v>86.766651962946625</v>
      </c>
      <c r="O16" s="9" t="s">
        <v>116</v>
      </c>
      <c r="P16" s="5">
        <v>72.180000000000007</v>
      </c>
      <c r="Q16" s="5">
        <v>51.42</v>
      </c>
      <c r="R16" s="137">
        <f t="shared" si="6"/>
        <v>71.238570241063996</v>
      </c>
      <c r="S16" s="9" t="s">
        <v>42</v>
      </c>
      <c r="T16" s="68">
        <v>7.2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18.75</v>
      </c>
      <c r="C17" s="2">
        <v>16.57</v>
      </c>
      <c r="D17" s="26">
        <f t="shared" si="5"/>
        <v>88.373333333333335</v>
      </c>
      <c r="E17" s="2">
        <v>5.5</v>
      </c>
      <c r="F17" s="97"/>
      <c r="G17" s="7" t="s">
        <v>131</v>
      </c>
      <c r="H17" s="3" t="s">
        <v>124</v>
      </c>
      <c r="I17" s="3">
        <v>8</v>
      </c>
      <c r="J17" s="3">
        <v>2466</v>
      </c>
      <c r="K17" s="3">
        <v>2800</v>
      </c>
      <c r="L17" s="8">
        <v>90.7</v>
      </c>
      <c r="M17" s="2">
        <v>79.64</v>
      </c>
      <c r="N17" s="137">
        <f t="shared" si="0"/>
        <v>87.805953693495027</v>
      </c>
      <c r="O17" s="9" t="s">
        <v>117</v>
      </c>
      <c r="P17" s="5">
        <v>75.42</v>
      </c>
      <c r="Q17" s="5">
        <v>52.58</v>
      </c>
      <c r="R17" s="137">
        <f t="shared" si="6"/>
        <v>69.716255635110045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18.16</v>
      </c>
      <c r="C18" s="2">
        <v>16.16</v>
      </c>
      <c r="D18" s="26">
        <f t="shared" si="5"/>
        <v>88.986784140969164</v>
      </c>
      <c r="E18" s="2">
        <v>5.6</v>
      </c>
      <c r="F18" s="97"/>
      <c r="G18" s="7" t="s">
        <v>132</v>
      </c>
      <c r="H18" s="3" t="s">
        <v>124</v>
      </c>
      <c r="I18" s="3">
        <v>4</v>
      </c>
      <c r="J18" s="3">
        <v>2467</v>
      </c>
      <c r="K18" s="3">
        <v>900</v>
      </c>
      <c r="L18" s="8">
        <v>92.9</v>
      </c>
      <c r="M18" s="2">
        <v>79.48</v>
      </c>
      <c r="N18" s="137">
        <f t="shared" si="0"/>
        <v>85.554359526372451</v>
      </c>
      <c r="O18" s="28" t="s">
        <v>4</v>
      </c>
      <c r="P18" s="25">
        <f t="shared" ref="P18" si="7">AVERAGE(P12:P17)</f>
        <v>73.14</v>
      </c>
      <c r="Q18" s="25">
        <f t="shared" ref="Q18" si="8">AVERAGE(Q12:Q17)</f>
        <v>51.519999999999996</v>
      </c>
      <c r="R18" s="137">
        <f t="shared" ref="R18" si="9">IF(P18&gt;0,Q18/P18*100,0)</f>
        <v>70.440251572327043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18.649999999999999</v>
      </c>
      <c r="C19" s="2">
        <v>16.79</v>
      </c>
      <c r="D19" s="26">
        <f t="shared" si="5"/>
        <v>90.026809651474537</v>
      </c>
      <c r="E19" s="2">
        <v>5.6</v>
      </c>
      <c r="F19" s="97"/>
      <c r="G19" s="7" t="s">
        <v>133</v>
      </c>
      <c r="H19" s="3" t="s">
        <v>124</v>
      </c>
      <c r="I19" s="4">
        <v>6</v>
      </c>
      <c r="J19" s="4">
        <v>2468</v>
      </c>
      <c r="K19" s="4">
        <v>1200</v>
      </c>
      <c r="L19" s="5">
        <v>91</v>
      </c>
      <c r="M19" s="2">
        <v>78.16</v>
      </c>
      <c r="N19" s="137">
        <f t="shared" si="0"/>
        <v>85.890109890109883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18.905000000000001</v>
      </c>
      <c r="C20" s="25">
        <f>AVERAGE(C14:C19)</f>
        <v>16.89833333333333</v>
      </c>
      <c r="D20" s="26">
        <f t="shared" si="5"/>
        <v>89.385524111786978</v>
      </c>
      <c r="E20" s="25">
        <f>AVERAGE(E14:E19)</f>
        <v>5.583333333333333</v>
      </c>
      <c r="F20" s="25"/>
      <c r="G20" s="7" t="s">
        <v>134</v>
      </c>
      <c r="H20" s="3" t="s">
        <v>124</v>
      </c>
      <c r="I20" s="3">
        <v>3</v>
      </c>
      <c r="J20" s="3">
        <v>2469</v>
      </c>
      <c r="K20" s="3">
        <v>900</v>
      </c>
      <c r="L20" s="8">
        <v>91.46</v>
      </c>
      <c r="M20" s="2">
        <v>78.48</v>
      </c>
      <c r="N20" s="137">
        <f t="shared" si="0"/>
        <v>85.808003498797305</v>
      </c>
      <c r="O20" s="158" t="s">
        <v>102</v>
      </c>
      <c r="P20" s="159"/>
      <c r="Q20" s="159"/>
      <c r="R20" s="160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124</v>
      </c>
      <c r="I21" s="3">
        <v>7</v>
      </c>
      <c r="J21" s="3">
        <v>2470</v>
      </c>
      <c r="K21" s="3">
        <v>1800</v>
      </c>
      <c r="L21" s="8">
        <v>90.26</v>
      </c>
      <c r="M21" s="2">
        <v>77.959999999999994</v>
      </c>
      <c r="N21" s="137">
        <f t="shared" si="0"/>
        <v>86.372701085752254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13.77</v>
      </c>
      <c r="C22" s="2">
        <v>11.69</v>
      </c>
      <c r="D22" s="26">
        <f t="shared" si="5"/>
        <v>84.894698620188819</v>
      </c>
      <c r="E22" s="2">
        <v>5.9</v>
      </c>
      <c r="F22" s="97"/>
      <c r="G22" s="7">
        <v>0.47222222222222227</v>
      </c>
      <c r="H22" s="3" t="s">
        <v>124</v>
      </c>
      <c r="I22" s="3">
        <v>2</v>
      </c>
      <c r="J22" s="3">
        <v>2471</v>
      </c>
      <c r="K22" s="3">
        <v>900</v>
      </c>
      <c r="L22" s="8">
        <v>91.56</v>
      </c>
      <c r="M22" s="2">
        <v>79.680000000000007</v>
      </c>
      <c r="N22" s="137">
        <f t="shared" si="0"/>
        <v>87.024901703800793</v>
      </c>
      <c r="O22" s="9" t="s">
        <v>114</v>
      </c>
      <c r="P22" s="8">
        <v>76.98</v>
      </c>
      <c r="Q22" s="8">
        <v>39.68</v>
      </c>
      <c r="R22" s="137">
        <f t="shared" ref="R22:R25" si="10">IF(P22&gt;0,Q22/P22*100,0)</f>
        <v>51.545856066510773</v>
      </c>
      <c r="S22" s="9" t="s">
        <v>27</v>
      </c>
      <c r="T22" s="68">
        <v>7.1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14.25</v>
      </c>
      <c r="C23" s="2">
        <v>12.25</v>
      </c>
      <c r="D23" s="26">
        <f t="shared" si="5"/>
        <v>85.964912280701753</v>
      </c>
      <c r="E23" s="2">
        <v>5.8</v>
      </c>
      <c r="F23" s="97"/>
      <c r="G23" s="7">
        <v>0.47569444444444442</v>
      </c>
      <c r="H23" s="145" t="s">
        <v>124</v>
      </c>
      <c r="I23" s="3">
        <v>8</v>
      </c>
      <c r="J23" s="3">
        <v>2472</v>
      </c>
      <c r="K23" s="3">
        <v>2800</v>
      </c>
      <c r="L23" s="8">
        <v>91.5</v>
      </c>
      <c r="M23" s="2">
        <v>79.36</v>
      </c>
      <c r="N23" s="137">
        <f t="shared" si="0"/>
        <v>86.732240437158467</v>
      </c>
      <c r="O23" s="119" t="s">
        <v>115</v>
      </c>
      <c r="P23" s="8">
        <v>74.72</v>
      </c>
      <c r="Q23" s="8">
        <v>38.94</v>
      </c>
      <c r="R23" s="137">
        <f t="shared" si="10"/>
        <v>52.114561027837262</v>
      </c>
      <c r="S23" s="9" t="s">
        <v>28</v>
      </c>
      <c r="T23" s="68">
        <v>7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</v>
      </c>
      <c r="C24" s="2">
        <v>12.11</v>
      </c>
      <c r="D24" s="26">
        <f t="shared" si="5"/>
        <v>86.5</v>
      </c>
      <c r="E24" s="2">
        <v>6.1</v>
      </c>
      <c r="F24" s="97"/>
      <c r="G24" s="7">
        <v>0.52083333333333337</v>
      </c>
      <c r="H24" s="3" t="s">
        <v>124</v>
      </c>
      <c r="I24" s="3">
        <v>6</v>
      </c>
      <c r="J24" s="3">
        <v>2473</v>
      </c>
      <c r="K24" s="3">
        <v>1100</v>
      </c>
      <c r="L24" s="8">
        <v>92.22</v>
      </c>
      <c r="M24" s="2">
        <v>78.52</v>
      </c>
      <c r="N24" s="137">
        <f t="shared" si="0"/>
        <v>85.144220342658855</v>
      </c>
      <c r="O24" s="9" t="s">
        <v>116</v>
      </c>
      <c r="P24" s="8">
        <v>73.72</v>
      </c>
      <c r="Q24" s="8">
        <v>39.020000000000003</v>
      </c>
      <c r="R24" s="137">
        <f>IF(P24&gt;0,Q24/P24*100,0)</f>
        <v>52.930005425935974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13.5</v>
      </c>
      <c r="C25" s="2">
        <v>11.59</v>
      </c>
      <c r="D25" s="26">
        <f t="shared" si="5"/>
        <v>85.851851851851848</v>
      </c>
      <c r="E25" s="2">
        <v>5.9</v>
      </c>
      <c r="F25" s="97"/>
      <c r="G25" s="7">
        <v>0.53472222222222221</v>
      </c>
      <c r="H25" s="3" t="s">
        <v>124</v>
      </c>
      <c r="I25" s="3">
        <v>3</v>
      </c>
      <c r="J25" s="3">
        <v>2474</v>
      </c>
      <c r="K25" s="3">
        <v>900</v>
      </c>
      <c r="L25" s="8">
        <v>92.46</v>
      </c>
      <c r="M25" s="2">
        <v>79.52</v>
      </c>
      <c r="N25" s="137">
        <f t="shared" si="0"/>
        <v>86.004758814622534</v>
      </c>
      <c r="O25" s="9" t="s">
        <v>117</v>
      </c>
      <c r="P25" s="8">
        <v>76.78</v>
      </c>
      <c r="Q25" s="8">
        <v>38.64</v>
      </c>
      <c r="R25" s="137">
        <f t="shared" si="10"/>
        <v>50.325605626465233</v>
      </c>
      <c r="S25" s="9" t="s">
        <v>63</v>
      </c>
      <c r="T25" s="68">
        <v>7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13.43</v>
      </c>
      <c r="C26" s="2">
        <v>11.69</v>
      </c>
      <c r="D26" s="26">
        <f t="shared" si="5"/>
        <v>87.043931496649293</v>
      </c>
      <c r="E26" s="2">
        <v>5.8</v>
      </c>
      <c r="F26" s="97"/>
      <c r="G26" s="7">
        <v>0.54166666666666663</v>
      </c>
      <c r="H26" s="3" t="s">
        <v>124</v>
      </c>
      <c r="I26" s="3">
        <v>4</v>
      </c>
      <c r="J26" s="3">
        <v>2475</v>
      </c>
      <c r="K26" s="3">
        <v>900</v>
      </c>
      <c r="L26" s="8">
        <v>91.7</v>
      </c>
      <c r="M26" s="2">
        <v>79</v>
      </c>
      <c r="N26" s="137">
        <f t="shared" si="0"/>
        <v>86.150490730643398</v>
      </c>
      <c r="O26" s="28" t="s">
        <v>4</v>
      </c>
      <c r="P26" s="25">
        <f t="shared" ref="P26" si="11">AVERAGE(P20:P25)</f>
        <v>75.55</v>
      </c>
      <c r="Q26" s="25">
        <f t="shared" ref="Q26" si="12">AVERAGE(Q20:Q25)</f>
        <v>39.070000000000007</v>
      </c>
      <c r="R26" s="137">
        <f>IF(P26&gt;0,Q26/P26*100,0)</f>
        <v>51.714096624751825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13.14</v>
      </c>
      <c r="C27" s="2">
        <v>11.38</v>
      </c>
      <c r="D27" s="26">
        <f t="shared" si="5"/>
        <v>86.605783866057834</v>
      </c>
      <c r="E27" s="2">
        <v>6</v>
      </c>
      <c r="F27" s="97"/>
      <c r="G27" s="7">
        <v>0.54513888888888895</v>
      </c>
      <c r="H27" s="3" t="s">
        <v>124</v>
      </c>
      <c r="I27" s="3">
        <v>8</v>
      </c>
      <c r="J27" s="3">
        <v>2476</v>
      </c>
      <c r="K27" s="3">
        <v>2800</v>
      </c>
      <c r="L27" s="2">
        <v>91.08</v>
      </c>
      <c r="M27" s="2">
        <v>78.84</v>
      </c>
      <c r="N27" s="137">
        <f t="shared" si="0"/>
        <v>86.56126482213439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13.681666666666665</v>
      </c>
      <c r="C28" s="25">
        <f>AVERAGE(C22:C27)</f>
        <v>11.784999999999998</v>
      </c>
      <c r="D28" s="26">
        <f t="shared" si="5"/>
        <v>86.137166524546231</v>
      </c>
      <c r="E28" s="25">
        <f>AVERAGE(E22:E27)</f>
        <v>5.916666666666667</v>
      </c>
      <c r="F28" s="25"/>
      <c r="G28" s="7">
        <v>0.54861111111111105</v>
      </c>
      <c r="H28" s="3" t="s">
        <v>124</v>
      </c>
      <c r="I28" s="3">
        <v>2</v>
      </c>
      <c r="J28" s="3">
        <v>2477</v>
      </c>
      <c r="K28" s="3">
        <v>900</v>
      </c>
      <c r="L28" s="8">
        <v>93.34</v>
      </c>
      <c r="M28" s="2">
        <v>79.36</v>
      </c>
      <c r="N28" s="137">
        <f t="shared" si="0"/>
        <v>85.022498392971926</v>
      </c>
      <c r="O28" s="165" t="s">
        <v>67</v>
      </c>
      <c r="P28" s="166"/>
      <c r="Q28" s="166"/>
      <c r="R28" s="167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0.60069444444444442</v>
      </c>
      <c r="H29" s="3" t="s">
        <v>124</v>
      </c>
      <c r="I29" s="3">
        <v>6</v>
      </c>
      <c r="J29" s="3">
        <v>2478</v>
      </c>
      <c r="K29" s="75">
        <v>1100</v>
      </c>
      <c r="L29" s="76">
        <v>91.36</v>
      </c>
      <c r="M29" s="2">
        <v>77.84</v>
      </c>
      <c r="N29" s="137">
        <f t="shared" si="0"/>
        <v>85.201401050788093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3.4</v>
      </c>
      <c r="C30" s="2">
        <v>2.46</v>
      </c>
      <c r="D30" s="26">
        <f t="shared" si="5"/>
        <v>72.35294117647058</v>
      </c>
      <c r="E30" s="2">
        <v>7</v>
      </c>
      <c r="F30" s="97"/>
      <c r="G30" s="7">
        <v>0.60416666666666663</v>
      </c>
      <c r="H30" s="3" t="s">
        <v>124</v>
      </c>
      <c r="I30" s="3">
        <v>8</v>
      </c>
      <c r="J30" s="3">
        <v>2479</v>
      </c>
      <c r="K30" s="3">
        <v>2800</v>
      </c>
      <c r="L30" s="2">
        <v>91.52</v>
      </c>
      <c r="M30" s="2">
        <v>78.88</v>
      </c>
      <c r="N30" s="137">
        <f t="shared" si="0"/>
        <v>86.188811188811187</v>
      </c>
      <c r="O30" s="54" t="s">
        <v>14</v>
      </c>
      <c r="P30" s="2">
        <v>84.6</v>
      </c>
      <c r="Q30" s="2">
        <v>28.92</v>
      </c>
      <c r="R30" s="137">
        <f t="shared" ref="R30" si="13">IF(P30&gt;0,Q30/P30*100,0)</f>
        <v>34.184397163120572</v>
      </c>
      <c r="S30" s="28" t="s">
        <v>4</v>
      </c>
      <c r="T30" s="25">
        <f>AVERAGE(T6:T29)</f>
        <v>7.1833333333333336</v>
      </c>
      <c r="U30" s="28" t="s">
        <v>4</v>
      </c>
      <c r="V30" s="25">
        <f>AVERAGE(V6:V29)</f>
        <v>7.0249999999999977</v>
      </c>
      <c r="W30" s="28" t="s">
        <v>4</v>
      </c>
      <c r="X30" s="25">
        <f>AVERAGE(X6:X29)</f>
        <v>6.325000000000002</v>
      </c>
      <c r="Y30" s="47"/>
    </row>
    <row r="31" spans="1:25" ht="13.8">
      <c r="A31" s="73" t="s">
        <v>47</v>
      </c>
      <c r="B31" s="2">
        <v>2.99</v>
      </c>
      <c r="C31" s="2">
        <v>2.13</v>
      </c>
      <c r="D31" s="26">
        <f t="shared" si="5"/>
        <v>71.237458193979919</v>
      </c>
      <c r="E31" s="2">
        <v>7</v>
      </c>
      <c r="F31" s="97"/>
      <c r="G31" s="7">
        <v>0.61805555555555558</v>
      </c>
      <c r="H31" s="3" t="s">
        <v>124</v>
      </c>
      <c r="I31" s="3">
        <v>1</v>
      </c>
      <c r="J31" s="3">
        <v>2480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83.16</v>
      </c>
      <c r="Q31" s="2">
        <v>28.6</v>
      </c>
      <c r="R31" s="137">
        <f t="shared" ref="R31:R35" si="14">IF(P31&gt;0,Q31/P31*100,0)</f>
        <v>34.391534391534393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2.86</v>
      </c>
      <c r="C32" s="2">
        <v>2.0499999999999998</v>
      </c>
      <c r="D32" s="26">
        <f t="shared" si="5"/>
        <v>71.67832167832168</v>
      </c>
      <c r="E32" s="2">
        <v>7.2</v>
      </c>
      <c r="F32" s="97"/>
      <c r="G32" s="7">
        <v>0.62847222222222221</v>
      </c>
      <c r="H32" s="3" t="s">
        <v>124</v>
      </c>
      <c r="I32" s="3">
        <v>3</v>
      </c>
      <c r="J32" s="3">
        <v>2481</v>
      </c>
      <c r="K32" s="75">
        <v>900</v>
      </c>
      <c r="L32" s="76">
        <v>92.26</v>
      </c>
      <c r="M32" s="2">
        <v>78.28</v>
      </c>
      <c r="N32" s="137">
        <f t="shared" si="0"/>
        <v>84.847171038369822</v>
      </c>
      <c r="O32" s="54" t="s">
        <v>62</v>
      </c>
      <c r="P32" s="2">
        <v>83.34</v>
      </c>
      <c r="Q32" s="2">
        <v>28.76</v>
      </c>
      <c r="R32" s="137">
        <f t="shared" si="14"/>
        <v>34.509239260859133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3.14</v>
      </c>
      <c r="C33" s="2">
        <v>2.14</v>
      </c>
      <c r="D33" s="26">
        <f t="shared" si="5"/>
        <v>68.152866242038215</v>
      </c>
      <c r="E33" s="2">
        <v>5.9</v>
      </c>
      <c r="F33" s="97"/>
      <c r="G33" s="7">
        <v>0.64236111111111105</v>
      </c>
      <c r="H33" s="22" t="s">
        <v>124</v>
      </c>
      <c r="I33" s="22">
        <v>2</v>
      </c>
      <c r="J33" s="22">
        <v>2482</v>
      </c>
      <c r="K33" s="22">
        <v>900</v>
      </c>
      <c r="L33" s="23">
        <v>91.98</v>
      </c>
      <c r="M33" s="2">
        <v>78.84</v>
      </c>
      <c r="N33" s="137">
        <f t="shared" si="0"/>
        <v>85.714285714285708</v>
      </c>
      <c r="O33" s="72" t="s">
        <v>13</v>
      </c>
      <c r="P33" s="2">
        <v>85.06</v>
      </c>
      <c r="Q33" s="2">
        <v>29.52</v>
      </c>
      <c r="R33" s="137">
        <f t="shared" si="14"/>
        <v>34.704914178227128</v>
      </c>
      <c r="S33" s="9" t="s">
        <v>24</v>
      </c>
      <c r="T33" s="68">
        <v>9.4</v>
      </c>
      <c r="U33" s="9" t="s">
        <v>24</v>
      </c>
      <c r="V33" s="68">
        <v>8.6999999999999993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2.6</v>
      </c>
      <c r="C34" s="2">
        <v>1.91</v>
      </c>
      <c r="D34" s="26">
        <f t="shared" si="5"/>
        <v>73.461538461538453</v>
      </c>
      <c r="E34" s="2">
        <v>5.8</v>
      </c>
      <c r="F34" s="97"/>
      <c r="G34" s="7">
        <v>0.65277777777777779</v>
      </c>
      <c r="H34" s="22" t="s">
        <v>124</v>
      </c>
      <c r="I34" s="22">
        <v>4</v>
      </c>
      <c r="J34" s="22">
        <v>2483</v>
      </c>
      <c r="K34" s="22">
        <v>900</v>
      </c>
      <c r="L34" s="23">
        <v>91.7</v>
      </c>
      <c r="M34" s="2">
        <v>77.52</v>
      </c>
      <c r="N34" s="137">
        <f t="shared" si="0"/>
        <v>84.536532170119955</v>
      </c>
      <c r="O34" s="54" t="s">
        <v>16</v>
      </c>
      <c r="P34" s="2">
        <v>85.28</v>
      </c>
      <c r="Q34" s="2">
        <v>29.4</v>
      </c>
      <c r="R34" s="137">
        <f t="shared" si="14"/>
        <v>34.474671669793615</v>
      </c>
      <c r="S34" s="9" t="s">
        <v>25</v>
      </c>
      <c r="T34" s="68">
        <v>9.3000000000000007</v>
      </c>
      <c r="U34" s="9" t="s">
        <v>25</v>
      </c>
      <c r="V34" s="68">
        <v>8.6999999999999993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3.46</v>
      </c>
      <c r="C35" s="2">
        <v>2.39</v>
      </c>
      <c r="D35" s="26">
        <f t="shared" si="5"/>
        <v>69.075144508670533</v>
      </c>
      <c r="E35" s="2">
        <v>6.9</v>
      </c>
      <c r="F35" s="97"/>
      <c r="G35" s="7">
        <v>0.68055555555555547</v>
      </c>
      <c r="H35" s="22" t="s">
        <v>124</v>
      </c>
      <c r="I35" s="22">
        <v>6</v>
      </c>
      <c r="J35" s="22">
        <v>2484</v>
      </c>
      <c r="K35" s="22">
        <v>1100</v>
      </c>
      <c r="L35" s="23">
        <v>91.72</v>
      </c>
      <c r="M35" s="2">
        <v>77.959999999999994</v>
      </c>
      <c r="N35" s="137">
        <f t="shared" si="0"/>
        <v>84.997819450501524</v>
      </c>
      <c r="O35" s="54" t="s">
        <v>61</v>
      </c>
      <c r="P35" s="2">
        <v>84.98</v>
      </c>
      <c r="Q35" s="2">
        <v>29.32</v>
      </c>
      <c r="R35" s="137">
        <f t="shared" si="14"/>
        <v>34.502235820192986</v>
      </c>
      <c r="S35" s="9" t="s">
        <v>26</v>
      </c>
      <c r="T35" s="68">
        <v>9.5</v>
      </c>
      <c r="U35" s="9" t="s">
        <v>26</v>
      </c>
      <c r="V35" s="68">
        <v>8.5</v>
      </c>
      <c r="W35" s="12" t="s">
        <v>26</v>
      </c>
      <c r="X35" s="81">
        <v>7.8</v>
      </c>
      <c r="Y35" s="47"/>
    </row>
    <row r="36" spans="1:25" ht="15.6">
      <c r="A36" s="24" t="s">
        <v>4</v>
      </c>
      <c r="B36" s="25">
        <f>AVERAGE(B30:B35)</f>
        <v>3.0749999999999997</v>
      </c>
      <c r="C36" s="25">
        <f>AVERAGE(C30:C35)</f>
        <v>2.1800000000000002</v>
      </c>
      <c r="D36" s="26">
        <f t="shared" si="5"/>
        <v>70.894308943089442</v>
      </c>
      <c r="E36" s="25">
        <f>AVERAGE(E30:E35)</f>
        <v>6.6333333333333329</v>
      </c>
      <c r="F36" s="27"/>
      <c r="G36" s="7">
        <v>0.68055555555555547</v>
      </c>
      <c r="H36" s="22" t="s">
        <v>124</v>
      </c>
      <c r="I36" s="22">
        <v>7</v>
      </c>
      <c r="J36" s="22">
        <v>2485</v>
      </c>
      <c r="K36" s="22">
        <v>1800</v>
      </c>
      <c r="L36" s="23">
        <v>91.6</v>
      </c>
      <c r="M36" s="2">
        <v>78.760000000000005</v>
      </c>
      <c r="N36" s="137">
        <f t="shared" si="0"/>
        <v>85.982532751091711</v>
      </c>
      <c r="O36" s="28" t="s">
        <v>4</v>
      </c>
      <c r="P36" s="25">
        <f t="shared" ref="P36" si="15">AVERAGE(P30:P35)</f>
        <v>84.403333333333322</v>
      </c>
      <c r="Q36" s="25">
        <f t="shared" ref="Q36" si="16">AVERAGE(Q30:Q35)</f>
        <v>29.086666666666662</v>
      </c>
      <c r="R36" s="137">
        <f>IF(P36&gt;0,Q36/P36*100,0)</f>
        <v>34.461514158208601</v>
      </c>
      <c r="S36" s="9" t="s">
        <v>39</v>
      </c>
      <c r="T36" s="68">
        <v>9.4</v>
      </c>
      <c r="U36" s="9" t="s">
        <v>39</v>
      </c>
      <c r="V36" s="68">
        <v>8.8000000000000007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0.70138888888888884</v>
      </c>
      <c r="H37" s="22" t="s">
        <v>124</v>
      </c>
      <c r="I37" s="22">
        <v>1</v>
      </c>
      <c r="J37" s="22">
        <v>2486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8.6999999999999993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3.73</v>
      </c>
      <c r="C38" s="2">
        <v>2.73</v>
      </c>
      <c r="D38" s="26">
        <f t="shared" si="5"/>
        <v>73.190348525469176</v>
      </c>
      <c r="E38" s="2">
        <v>6.9</v>
      </c>
      <c r="F38" s="97"/>
      <c r="G38" s="7">
        <v>0.71527777777777779</v>
      </c>
      <c r="H38" s="22" t="s">
        <v>124</v>
      </c>
      <c r="I38" s="22">
        <v>2</v>
      </c>
      <c r="J38" s="22">
        <v>2487</v>
      </c>
      <c r="K38" s="22">
        <v>900</v>
      </c>
      <c r="L38" s="23">
        <v>91.72</v>
      </c>
      <c r="M38" s="2">
        <v>78.52</v>
      </c>
      <c r="N38" s="137">
        <f t="shared" si="0"/>
        <v>85.608373310074143</v>
      </c>
      <c r="O38" s="183" t="s">
        <v>58</v>
      </c>
      <c r="P38" s="184"/>
      <c r="Q38" s="184"/>
      <c r="R38" s="185"/>
      <c r="S38" s="9" t="s">
        <v>41</v>
      </c>
      <c r="T38" s="68">
        <v>9.4</v>
      </c>
      <c r="U38" s="9" t="s">
        <v>41</v>
      </c>
      <c r="V38" s="68">
        <v>8.8000000000000007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4.1900000000000004</v>
      </c>
      <c r="C39" s="2">
        <v>3.24</v>
      </c>
      <c r="D39" s="26">
        <f t="shared" si="5"/>
        <v>77.326968973747015</v>
      </c>
      <c r="E39" s="2">
        <v>6.9</v>
      </c>
      <c r="F39" s="97"/>
      <c r="G39" s="7">
        <v>0.71527777777777779</v>
      </c>
      <c r="H39" s="22" t="s">
        <v>124</v>
      </c>
      <c r="I39" s="22">
        <v>3</v>
      </c>
      <c r="J39" s="22">
        <v>2488</v>
      </c>
      <c r="K39" s="22">
        <v>900</v>
      </c>
      <c r="L39" s="23">
        <v>92.44</v>
      </c>
      <c r="M39" s="2">
        <v>78.959999999999994</v>
      </c>
      <c r="N39" s="137">
        <f t="shared" si="0"/>
        <v>85.417568152315013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9.4</v>
      </c>
      <c r="U39" s="9" t="s">
        <v>18</v>
      </c>
      <c r="V39" s="68">
        <v>8.8000000000000007</v>
      </c>
      <c r="W39" s="12" t="s">
        <v>18</v>
      </c>
      <c r="X39" s="81">
        <v>8.6999999999999993</v>
      </c>
      <c r="Y39" s="47"/>
    </row>
    <row r="40" spans="1:25" ht="13.8">
      <c r="A40" s="73" t="s">
        <v>48</v>
      </c>
      <c r="B40" s="2">
        <v>3.24</v>
      </c>
      <c r="C40" s="2">
        <v>2.4300000000000002</v>
      </c>
      <c r="D40" s="26">
        <f t="shared" si="5"/>
        <v>75</v>
      </c>
      <c r="E40" s="2">
        <v>7.2</v>
      </c>
      <c r="F40" s="97"/>
      <c r="G40" s="7">
        <v>0.72916666666666663</v>
      </c>
      <c r="H40" s="22" t="s">
        <v>124</v>
      </c>
      <c r="I40" s="22">
        <v>7</v>
      </c>
      <c r="J40" s="22">
        <v>2489</v>
      </c>
      <c r="K40" s="22">
        <v>1800</v>
      </c>
      <c r="L40" s="23">
        <v>90.94</v>
      </c>
      <c r="M40" s="2">
        <v>79.760000000000005</v>
      </c>
      <c r="N40" s="137">
        <f t="shared" si="0"/>
        <v>87.706179898834407</v>
      </c>
      <c r="O40" s="9" t="s">
        <v>114</v>
      </c>
      <c r="P40" s="8">
        <v>93.04</v>
      </c>
      <c r="Q40" s="8">
        <v>85.12</v>
      </c>
      <c r="R40" s="137">
        <f t="shared" ref="R40:R43" si="17">IF(P40&gt;0,Q40/P40*100,0)</f>
        <v>91.487532244196046</v>
      </c>
      <c r="S40" s="9" t="s">
        <v>30</v>
      </c>
      <c r="T40" s="68">
        <v>9.1999999999999993</v>
      </c>
      <c r="U40" s="9" t="s">
        <v>30</v>
      </c>
      <c r="V40" s="68">
        <v>8.5</v>
      </c>
      <c r="W40" s="12" t="s">
        <v>30</v>
      </c>
      <c r="X40" s="81">
        <v>7.7</v>
      </c>
      <c r="Y40" s="47"/>
    </row>
    <row r="41" spans="1:25" ht="13.8">
      <c r="A41" s="73" t="s">
        <v>49</v>
      </c>
      <c r="B41" s="2">
        <v>3</v>
      </c>
      <c r="C41" s="2">
        <v>2.2400000000000002</v>
      </c>
      <c r="D41" s="26">
        <f t="shared" si="5"/>
        <v>74.666666666666671</v>
      </c>
      <c r="E41" s="2">
        <v>7.1</v>
      </c>
      <c r="F41" s="97"/>
      <c r="G41" s="7">
        <v>0.75347222222222221</v>
      </c>
      <c r="H41" s="22" t="s">
        <v>124</v>
      </c>
      <c r="I41" s="22">
        <v>6</v>
      </c>
      <c r="J41" s="22">
        <v>2490</v>
      </c>
      <c r="K41" s="22">
        <v>1100</v>
      </c>
      <c r="L41" s="23">
        <v>91.84</v>
      </c>
      <c r="M41" s="2">
        <v>77.88</v>
      </c>
      <c r="N41" s="137">
        <f t="shared" si="0"/>
        <v>84.799651567944238</v>
      </c>
      <c r="O41" s="119" t="s">
        <v>115</v>
      </c>
      <c r="P41" s="8">
        <v>92.78</v>
      </c>
      <c r="Q41" s="8">
        <v>84.44</v>
      </c>
      <c r="R41" s="137">
        <f t="shared" si="17"/>
        <v>91.010993748652723</v>
      </c>
      <c r="S41" s="9" t="s">
        <v>56</v>
      </c>
      <c r="T41" s="68">
        <v>9.1</v>
      </c>
      <c r="U41" s="9" t="s">
        <v>56</v>
      </c>
      <c r="V41" s="68">
        <v>8.5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3.1</v>
      </c>
      <c r="C42" s="2">
        <v>2.25</v>
      </c>
      <c r="D42" s="26">
        <f t="shared" si="5"/>
        <v>72.58064516129032</v>
      </c>
      <c r="E42" s="2">
        <v>6.2</v>
      </c>
      <c r="F42" s="97"/>
      <c r="G42" s="7">
        <v>0.75694444444444453</v>
      </c>
      <c r="H42" s="22" t="s">
        <v>124</v>
      </c>
      <c r="I42" s="22">
        <v>4</v>
      </c>
      <c r="J42" s="22">
        <v>2491</v>
      </c>
      <c r="K42" s="22">
        <v>900</v>
      </c>
      <c r="L42" s="23">
        <v>90.96</v>
      </c>
      <c r="M42" s="2">
        <v>76.599999999999994</v>
      </c>
      <c r="N42" s="137">
        <f t="shared" si="0"/>
        <v>84.212840809146883</v>
      </c>
      <c r="O42" s="9" t="s">
        <v>116</v>
      </c>
      <c r="P42" s="8">
        <v>93.26</v>
      </c>
      <c r="Q42" s="8">
        <v>85.4</v>
      </c>
      <c r="R42" s="137">
        <f t="shared" si="17"/>
        <v>91.571949388805493</v>
      </c>
      <c r="S42" s="9" t="s">
        <v>19</v>
      </c>
      <c r="T42" s="68">
        <v>9.3000000000000007</v>
      </c>
      <c r="U42" s="9" t="s">
        <v>19</v>
      </c>
      <c r="V42" s="68">
        <v>8.5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3.25</v>
      </c>
      <c r="C43" s="2">
        <v>2.2799999999999998</v>
      </c>
      <c r="D43" s="26">
        <f t="shared" si="5"/>
        <v>70.153846153846146</v>
      </c>
      <c r="E43" s="2">
        <v>7.1</v>
      </c>
      <c r="F43" s="97"/>
      <c r="G43" s="7">
        <v>0.76041666666666663</v>
      </c>
      <c r="H43" s="22" t="s">
        <v>124</v>
      </c>
      <c r="I43" s="22">
        <v>1</v>
      </c>
      <c r="J43" s="22">
        <v>2492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92.42</v>
      </c>
      <c r="Q43" s="8">
        <v>85.36</v>
      </c>
      <c r="R43" s="137">
        <f t="shared" si="17"/>
        <v>92.360960830988958</v>
      </c>
      <c r="S43" s="9" t="s">
        <v>42</v>
      </c>
      <c r="T43" s="68">
        <v>9.3000000000000007</v>
      </c>
      <c r="U43" s="9" t="s">
        <v>42</v>
      </c>
      <c r="V43" s="68">
        <v>8.6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3.4183333333333334</v>
      </c>
      <c r="C44" s="25">
        <f>AVERAGE(C38:C43)</f>
        <v>2.5283333333333333</v>
      </c>
      <c r="D44" s="26">
        <f t="shared" si="5"/>
        <v>73.963920039005359</v>
      </c>
      <c r="E44" s="25">
        <f>AVERAGE(E38:E43)</f>
        <v>6.9000000000000012</v>
      </c>
      <c r="F44" s="27"/>
      <c r="G44" s="7">
        <v>0.77777777777777779</v>
      </c>
      <c r="H44" s="22" t="s">
        <v>124</v>
      </c>
      <c r="I44" s="22">
        <v>2</v>
      </c>
      <c r="J44" s="22">
        <v>2493</v>
      </c>
      <c r="K44" s="22">
        <v>900</v>
      </c>
      <c r="L44" s="23">
        <v>91.22</v>
      </c>
      <c r="M44" s="2">
        <v>77.959999999999994</v>
      </c>
      <c r="N44" s="137">
        <f t="shared" si="0"/>
        <v>85.463714097785569</v>
      </c>
      <c r="O44" s="28" t="s">
        <v>4</v>
      </c>
      <c r="P44" s="25">
        <f t="shared" ref="P44" si="18">AVERAGE(P38:P43)</f>
        <v>92.875</v>
      </c>
      <c r="Q44" s="25">
        <f t="shared" ref="Q44" si="19">AVERAGE(Q38:Q43)</f>
        <v>85.08</v>
      </c>
      <c r="R44" s="137">
        <f t="shared" ref="R44" si="20">IF(P44&gt;0,Q44/P44*100,0)</f>
        <v>91.60699865410497</v>
      </c>
      <c r="S44" s="9" t="s">
        <v>20</v>
      </c>
      <c r="T44" s="68">
        <v>9.1</v>
      </c>
      <c r="U44" s="9" t="s">
        <v>20</v>
      </c>
      <c r="V44" s="68">
        <v>8.4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0.80208333333333337</v>
      </c>
      <c r="H45" s="22" t="s">
        <v>124</v>
      </c>
      <c r="I45" s="22">
        <v>3</v>
      </c>
      <c r="J45" s="22">
        <v>2494</v>
      </c>
      <c r="K45" s="22">
        <v>900</v>
      </c>
      <c r="L45" s="23">
        <v>91.64</v>
      </c>
      <c r="M45" s="2">
        <v>78.08</v>
      </c>
      <c r="N45" s="137">
        <f t="shared" si="0"/>
        <v>85.202968136185063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8.6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12.21</v>
      </c>
      <c r="C46" s="2">
        <v>10.93</v>
      </c>
      <c r="D46" s="26">
        <f t="shared" si="5"/>
        <v>89.516789516789501</v>
      </c>
      <c r="E46" s="2">
        <v>7</v>
      </c>
      <c r="F46" s="97"/>
      <c r="G46" s="7">
        <v>0.80902777777777779</v>
      </c>
      <c r="H46" s="22" t="s">
        <v>124</v>
      </c>
      <c r="I46" s="22">
        <v>8</v>
      </c>
      <c r="J46" s="22">
        <v>2495</v>
      </c>
      <c r="K46" s="22">
        <v>2800</v>
      </c>
      <c r="L46" s="23">
        <v>92</v>
      </c>
      <c r="M46" s="2">
        <v>78.599999999999994</v>
      </c>
      <c r="N46" s="137">
        <f t="shared" si="0"/>
        <v>85.434782608695642</v>
      </c>
      <c r="O46" s="168" t="s">
        <v>70</v>
      </c>
      <c r="P46" s="169"/>
      <c r="Q46" s="169"/>
      <c r="R46" s="170"/>
      <c r="S46" s="9" t="s">
        <v>57</v>
      </c>
      <c r="T46" s="68">
        <v>9.4</v>
      </c>
      <c r="U46" s="9" t="s">
        <v>57</v>
      </c>
      <c r="V46" s="68">
        <v>8.4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13.7</v>
      </c>
      <c r="C47" s="2">
        <v>12.25</v>
      </c>
      <c r="D47" s="26">
        <f t="shared" si="5"/>
        <v>89.416058394160586</v>
      </c>
      <c r="E47" s="2">
        <v>6.8</v>
      </c>
      <c r="F47" s="97"/>
      <c r="G47" s="7">
        <v>0.82638888888888884</v>
      </c>
      <c r="H47" s="22" t="s">
        <v>124</v>
      </c>
      <c r="I47" s="22">
        <v>6</v>
      </c>
      <c r="J47" s="22">
        <v>2496</v>
      </c>
      <c r="K47" s="22">
        <v>1100</v>
      </c>
      <c r="L47" s="23">
        <v>91.58</v>
      </c>
      <c r="M47" s="2">
        <v>78.680000000000007</v>
      </c>
      <c r="N47" s="137">
        <f t="shared" si="0"/>
        <v>85.913955012011371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9.5</v>
      </c>
      <c r="U47" s="9" t="s">
        <v>22</v>
      </c>
      <c r="V47" s="68">
        <v>8.4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13.63</v>
      </c>
      <c r="C48" s="2">
        <v>11.99</v>
      </c>
      <c r="D48" s="26">
        <f t="shared" si="5"/>
        <v>87.967718268525303</v>
      </c>
      <c r="E48" s="2">
        <v>7</v>
      </c>
      <c r="F48" s="97"/>
      <c r="G48" s="7">
        <v>0.84375</v>
      </c>
      <c r="H48" s="22" t="s">
        <v>124</v>
      </c>
      <c r="I48" s="22">
        <v>4</v>
      </c>
      <c r="J48" s="22">
        <v>2497</v>
      </c>
      <c r="K48" s="22">
        <v>900</v>
      </c>
      <c r="L48" s="23">
        <v>91.78</v>
      </c>
      <c r="M48" s="2">
        <v>78.16</v>
      </c>
      <c r="N48" s="137">
        <f t="shared" si="0"/>
        <v>85.160165613423402</v>
      </c>
      <c r="O48" s="9" t="s">
        <v>114</v>
      </c>
      <c r="P48" s="8">
        <v>91.32</v>
      </c>
      <c r="Q48" s="8">
        <v>79.16</v>
      </c>
      <c r="R48" s="137">
        <f t="shared" ref="R48:R51" si="21">IF(P48&gt;0,Q48/P48*100,0)</f>
        <v>86.684187472623748</v>
      </c>
      <c r="S48" s="99" t="s">
        <v>23</v>
      </c>
      <c r="T48" s="68">
        <v>9.1</v>
      </c>
      <c r="U48" s="9" t="s">
        <v>23</v>
      </c>
      <c r="V48" s="68">
        <v>8.5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13.05</v>
      </c>
      <c r="C49" s="2">
        <v>11.51</v>
      </c>
      <c r="D49" s="26">
        <f t="shared" si="5"/>
        <v>88.199233716475092</v>
      </c>
      <c r="E49" s="2">
        <v>7</v>
      </c>
      <c r="F49" s="97"/>
      <c r="G49" s="7">
        <v>0.85069444444444453</v>
      </c>
      <c r="H49" s="22" t="s">
        <v>124</v>
      </c>
      <c r="I49" s="22">
        <v>1</v>
      </c>
      <c r="J49" s="22">
        <v>2498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91.36</v>
      </c>
      <c r="Q49" s="8">
        <v>79.16</v>
      </c>
      <c r="R49" s="137">
        <f t="shared" si="21"/>
        <v>86.646234676007012</v>
      </c>
      <c r="S49" s="99" t="s">
        <v>27</v>
      </c>
      <c r="T49" s="68">
        <v>9.1999999999999993</v>
      </c>
      <c r="U49" s="9" t="s">
        <v>27</v>
      </c>
      <c r="V49" s="68">
        <v>8.6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12.86</v>
      </c>
      <c r="C50" s="2">
        <v>11.35</v>
      </c>
      <c r="D50" s="26">
        <f t="shared" si="5"/>
        <v>88.258164852255064</v>
      </c>
      <c r="E50" s="2">
        <v>6.9</v>
      </c>
      <c r="F50" s="97"/>
      <c r="G50" s="7">
        <v>0.85416666666666663</v>
      </c>
      <c r="H50" s="87" t="s">
        <v>124</v>
      </c>
      <c r="I50" s="87">
        <v>2</v>
      </c>
      <c r="J50" s="87">
        <v>2499</v>
      </c>
      <c r="K50" s="87">
        <v>900</v>
      </c>
      <c r="L50" s="87">
        <v>91.54</v>
      </c>
      <c r="M50" s="2">
        <v>77</v>
      </c>
      <c r="N50" s="137">
        <f t="shared" si="0"/>
        <v>84.11623334061612</v>
      </c>
      <c r="O50" s="9" t="s">
        <v>116</v>
      </c>
      <c r="P50" s="8">
        <v>92.52</v>
      </c>
      <c r="Q50" s="8">
        <v>77.8</v>
      </c>
      <c r="R50" s="137">
        <f t="shared" si="21"/>
        <v>84.089926502377864</v>
      </c>
      <c r="S50" s="9" t="s">
        <v>28</v>
      </c>
      <c r="T50" s="68">
        <v>9.4</v>
      </c>
      <c r="U50" s="9" t="s">
        <v>28</v>
      </c>
      <c r="V50" s="68">
        <v>8.6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12.71</v>
      </c>
      <c r="C51" s="2">
        <v>11.04</v>
      </c>
      <c r="D51" s="26">
        <f t="shared" si="5"/>
        <v>86.860739575137686</v>
      </c>
      <c r="E51" s="2">
        <v>7</v>
      </c>
      <c r="F51" s="97"/>
      <c r="G51" s="7">
        <v>0.89583333333333337</v>
      </c>
      <c r="H51" s="22" t="s">
        <v>124</v>
      </c>
      <c r="I51" s="22">
        <v>8</v>
      </c>
      <c r="J51" s="22">
        <v>2500</v>
      </c>
      <c r="K51" s="22">
        <v>2800</v>
      </c>
      <c r="L51" s="22">
        <v>91.44</v>
      </c>
      <c r="M51" s="2">
        <v>78.52</v>
      </c>
      <c r="N51" s="137">
        <f t="shared" si="0"/>
        <v>85.870516185476802</v>
      </c>
      <c r="O51" s="9" t="s">
        <v>117</v>
      </c>
      <c r="P51" s="8">
        <v>91.48</v>
      </c>
      <c r="Q51" s="8">
        <v>76.959999999999994</v>
      </c>
      <c r="R51" s="137">
        <f t="shared" si="21"/>
        <v>84.127678181023171</v>
      </c>
      <c r="S51" s="9" t="s">
        <v>29</v>
      </c>
      <c r="T51" s="68">
        <v>9.3000000000000007</v>
      </c>
      <c r="U51" s="9" t="s">
        <v>29</v>
      </c>
      <c r="V51" s="68">
        <v>8.3000000000000007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13.026666666666666</v>
      </c>
      <c r="C52" s="25">
        <f>AVERAGE(C46:C51)</f>
        <v>11.511666666666665</v>
      </c>
      <c r="D52" s="26">
        <f t="shared" si="5"/>
        <v>88.370010235414526</v>
      </c>
      <c r="E52" s="25">
        <f>AVERAGE(E46:E51)</f>
        <v>6.95</v>
      </c>
      <c r="F52" s="27"/>
      <c r="G52" s="7">
        <v>0.89583333333333337</v>
      </c>
      <c r="H52" s="22" t="s">
        <v>124</v>
      </c>
      <c r="I52" s="22">
        <v>6</v>
      </c>
      <c r="J52" s="22">
        <v>2501</v>
      </c>
      <c r="K52" s="22">
        <v>1100</v>
      </c>
      <c r="L52" s="23">
        <v>91.2</v>
      </c>
      <c r="M52" s="2">
        <v>78.36</v>
      </c>
      <c r="N52" s="137">
        <f t="shared" si="0"/>
        <v>85.921052631578945</v>
      </c>
      <c r="O52" s="28" t="s">
        <v>4</v>
      </c>
      <c r="P52" s="25">
        <f t="shared" ref="P52" si="22">AVERAGE(P46:P51)</f>
        <v>91.67</v>
      </c>
      <c r="Q52" s="25">
        <f t="shared" ref="Q52" si="23">AVERAGE(Q46:Q51)</f>
        <v>78.27</v>
      </c>
      <c r="R52" s="137">
        <f t="shared" ref="R52" si="24">IF(P52&gt;0,Q52/P52*100,0)</f>
        <v>85.382349732736984</v>
      </c>
      <c r="S52" s="9" t="s">
        <v>63</v>
      </c>
      <c r="T52" s="68">
        <v>9.6</v>
      </c>
      <c r="U52" s="9" t="s">
        <v>63</v>
      </c>
      <c r="V52" s="68">
        <v>8.9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0.39583333333333331</v>
      </c>
      <c r="H53" s="22" t="s">
        <v>124</v>
      </c>
      <c r="I53" s="22">
        <v>3</v>
      </c>
      <c r="J53" s="22">
        <v>2502</v>
      </c>
      <c r="K53" s="22">
        <v>900</v>
      </c>
      <c r="L53" s="23">
        <v>92</v>
      </c>
      <c r="M53" s="2">
        <v>78.56</v>
      </c>
      <c r="N53" s="137">
        <f t="shared" si="0"/>
        <v>85.391304347826093</v>
      </c>
      <c r="O53" s="171" t="s">
        <v>105</v>
      </c>
      <c r="P53" s="172"/>
      <c r="Q53" s="172"/>
      <c r="R53" s="173"/>
      <c r="S53" s="9" t="s">
        <v>31</v>
      </c>
      <c r="T53" s="68">
        <v>9.5</v>
      </c>
      <c r="U53" s="9" t="s">
        <v>31</v>
      </c>
      <c r="V53" s="68">
        <v>8.8000000000000007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65.489999999999995</v>
      </c>
      <c r="C54" s="2">
        <v>57.48</v>
      </c>
      <c r="D54" s="26">
        <f t="shared" si="5"/>
        <v>87.769125057260652</v>
      </c>
      <c r="E54" s="2">
        <v>6.3</v>
      </c>
      <c r="F54" s="97"/>
      <c r="G54" s="7">
        <v>0.92361111111111116</v>
      </c>
      <c r="H54" s="22" t="s">
        <v>124</v>
      </c>
      <c r="I54" s="22">
        <v>2</v>
      </c>
      <c r="J54" s="22">
        <v>2503</v>
      </c>
      <c r="K54" s="22">
        <v>900</v>
      </c>
      <c r="L54" s="23">
        <v>91.22</v>
      </c>
      <c r="M54" s="2">
        <v>78.040000000000006</v>
      </c>
      <c r="N54" s="137">
        <f t="shared" si="0"/>
        <v>85.551414163560636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8.8000000000000007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65.319999999999993</v>
      </c>
      <c r="C55" s="2">
        <v>58.12</v>
      </c>
      <c r="D55" s="26">
        <f t="shared" si="5"/>
        <v>88.977342314758118</v>
      </c>
      <c r="E55" s="2">
        <v>6.2</v>
      </c>
      <c r="F55" s="97"/>
      <c r="G55" s="89">
        <v>0.9375</v>
      </c>
      <c r="H55" s="22" t="s">
        <v>124</v>
      </c>
      <c r="I55" s="22">
        <v>4</v>
      </c>
      <c r="J55" s="22">
        <v>2504</v>
      </c>
      <c r="K55" s="22">
        <v>900</v>
      </c>
      <c r="L55" s="23">
        <v>91.8</v>
      </c>
      <c r="M55" s="2">
        <v>78.319999999999993</v>
      </c>
      <c r="N55" s="137">
        <f t="shared" si="0"/>
        <v>85.315904139433556</v>
      </c>
      <c r="O55" s="9" t="s">
        <v>114</v>
      </c>
      <c r="P55" s="2">
        <v>90.92</v>
      </c>
      <c r="Q55" s="2">
        <v>78.88</v>
      </c>
      <c r="R55" s="137">
        <f t="shared" ref="R55:R58" si="25">IF(P55&gt;0,Q55/P55*100,0)</f>
        <v>86.757589089309278</v>
      </c>
      <c r="S55" s="9" t="s">
        <v>33</v>
      </c>
      <c r="T55" s="68">
        <v>9.6</v>
      </c>
      <c r="U55" s="9" t="s">
        <v>33</v>
      </c>
      <c r="V55" s="68">
        <v>8.6999999999999993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65.900000000000006</v>
      </c>
      <c r="C56" s="2">
        <v>58.18</v>
      </c>
      <c r="D56" s="26">
        <f t="shared" si="5"/>
        <v>88.285280728376321</v>
      </c>
      <c r="E56" s="2">
        <v>6.3</v>
      </c>
      <c r="F56" s="97"/>
      <c r="G56" s="89">
        <v>0.9375</v>
      </c>
      <c r="H56" s="22" t="s">
        <v>124</v>
      </c>
      <c r="I56" s="22">
        <v>8</v>
      </c>
      <c r="J56" s="22">
        <v>2505</v>
      </c>
      <c r="K56" s="22">
        <v>2800</v>
      </c>
      <c r="L56" s="23">
        <v>91.56</v>
      </c>
      <c r="M56" s="2">
        <v>78.08</v>
      </c>
      <c r="N56" s="137">
        <f t="shared" si="0"/>
        <v>85.277413717780675</v>
      </c>
      <c r="O56" s="119" t="s">
        <v>115</v>
      </c>
      <c r="P56" s="2">
        <v>89.84</v>
      </c>
      <c r="Q56" s="2">
        <v>78.12</v>
      </c>
      <c r="R56" s="137">
        <f t="shared" si="25"/>
        <v>86.954585930543189</v>
      </c>
      <c r="S56" s="9" t="s">
        <v>34</v>
      </c>
      <c r="T56" s="68">
        <v>9.3000000000000007</v>
      </c>
      <c r="U56" s="9" t="s">
        <v>34</v>
      </c>
      <c r="V56" s="68">
        <v>8.8000000000000007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65.91</v>
      </c>
      <c r="C57" s="2">
        <v>58.06</v>
      </c>
      <c r="D57" s="26">
        <f t="shared" si="5"/>
        <v>88.0898194507662</v>
      </c>
      <c r="E57" s="2">
        <v>6.3</v>
      </c>
      <c r="F57" s="98"/>
      <c r="G57" s="89" t="s">
        <v>146</v>
      </c>
      <c r="H57" s="22" t="s">
        <v>124</v>
      </c>
      <c r="I57" s="22">
        <v>6</v>
      </c>
      <c r="J57" s="22">
        <v>2506</v>
      </c>
      <c r="K57" s="22">
        <v>1100</v>
      </c>
      <c r="L57" s="23">
        <v>91.02</v>
      </c>
      <c r="M57" s="2">
        <v>77.8</v>
      </c>
      <c r="N57" s="137">
        <f t="shared" si="0"/>
        <v>85.475719622061092</v>
      </c>
      <c r="O57" s="9" t="s">
        <v>116</v>
      </c>
      <c r="P57" s="2">
        <v>93.24</v>
      </c>
      <c r="Q57" s="2">
        <v>77.44</v>
      </c>
      <c r="R57" s="137">
        <f t="shared" si="25"/>
        <v>83.054483054483057</v>
      </c>
      <c r="S57" s="124" t="s">
        <v>4</v>
      </c>
      <c r="T57" s="25">
        <f>AVERAGE(T33:T56)</f>
        <v>9.3583333333333325</v>
      </c>
      <c r="U57" s="28" t="s">
        <v>4</v>
      </c>
      <c r="V57" s="25">
        <f>AVERAGE(V33:V56)</f>
        <v>8.6208333333333353</v>
      </c>
      <c r="W57" s="28" t="s">
        <v>4</v>
      </c>
      <c r="X57" s="25">
        <f>AVERAGE(X33:X56)</f>
        <v>7.8375000000000012</v>
      </c>
      <c r="Y57" s="47"/>
    </row>
    <row r="58" spans="1:25" ht="13.8">
      <c r="A58" s="73" t="s">
        <v>50</v>
      </c>
      <c r="B58" s="2">
        <v>66.099999999999994</v>
      </c>
      <c r="C58" s="2">
        <v>56.96</v>
      </c>
      <c r="D58" s="26">
        <f t="shared" si="5"/>
        <v>86.172465960665662</v>
      </c>
      <c r="E58" s="2">
        <v>6.3</v>
      </c>
      <c r="F58" s="97"/>
      <c r="G58" s="89" t="s">
        <v>147</v>
      </c>
      <c r="H58" s="22" t="s">
        <v>124</v>
      </c>
      <c r="I58" s="22">
        <v>7</v>
      </c>
      <c r="J58" s="22">
        <v>2507</v>
      </c>
      <c r="K58" s="22">
        <v>1800</v>
      </c>
      <c r="L58" s="23">
        <v>91.12</v>
      </c>
      <c r="M58" s="2">
        <v>79.239999999999995</v>
      </c>
      <c r="N58" s="137">
        <f t="shared" si="0"/>
        <v>86.962247585601389</v>
      </c>
      <c r="O58" s="9" t="s">
        <v>117</v>
      </c>
      <c r="P58" s="2">
        <v>91.74</v>
      </c>
      <c r="Q58" s="2">
        <v>78.36</v>
      </c>
      <c r="R58" s="137">
        <f t="shared" si="25"/>
        <v>85.415304120340096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66.489999999999995</v>
      </c>
      <c r="C59" s="2">
        <v>59</v>
      </c>
      <c r="D59" s="26">
        <f t="shared" si="5"/>
        <v>88.735148142577842</v>
      </c>
      <c r="E59" s="2">
        <v>6.3</v>
      </c>
      <c r="F59" s="97"/>
      <c r="G59" s="89">
        <v>0.98263888888888884</v>
      </c>
      <c r="H59" s="22" t="s">
        <v>124</v>
      </c>
      <c r="I59" s="22">
        <v>1</v>
      </c>
      <c r="J59" s="22">
        <v>2508</v>
      </c>
      <c r="K59" s="22">
        <v>600</v>
      </c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65.868333333333339</v>
      </c>
      <c r="C60" s="25">
        <f>AVERAGE(C54:C59)</f>
        <v>57.966666666666669</v>
      </c>
      <c r="D60" s="26">
        <f t="shared" si="5"/>
        <v>88.003846056526896</v>
      </c>
      <c r="E60" s="25">
        <f>AVERAGE(E54:E59)</f>
        <v>6.2833333333333341</v>
      </c>
      <c r="F60" s="27"/>
      <c r="G60" s="89" t="s">
        <v>148</v>
      </c>
      <c r="H60" s="22" t="s">
        <v>124</v>
      </c>
      <c r="I60" s="22">
        <v>3</v>
      </c>
      <c r="J60" s="22">
        <v>2509</v>
      </c>
      <c r="K60" s="22">
        <v>900</v>
      </c>
      <c r="L60" s="23">
        <v>91.88</v>
      </c>
      <c r="M60" s="2">
        <v>77.72</v>
      </c>
      <c r="N60" s="137">
        <f t="shared" si="0"/>
        <v>84.588593818023512</v>
      </c>
      <c r="O60" s="28" t="s">
        <v>4</v>
      </c>
      <c r="P60" s="25">
        <f t="shared" ref="P60" si="26">AVERAGE(P54:P59)</f>
        <v>91.435000000000002</v>
      </c>
      <c r="Q60" s="25">
        <f t="shared" ref="Q60" si="27">AVERAGE(Q54:Q59)</f>
        <v>78.2</v>
      </c>
      <c r="R60" s="137">
        <f>IF(P60&gt;0,Q60/P60*100,0)</f>
        <v>85.525236506808113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1.7361111111111112E-2</v>
      </c>
      <c r="H61" s="22" t="s">
        <v>124</v>
      </c>
      <c r="I61" s="22">
        <v>8</v>
      </c>
      <c r="J61" s="22">
        <v>2510</v>
      </c>
      <c r="K61" s="22">
        <v>2800</v>
      </c>
      <c r="L61" s="23">
        <v>90.98</v>
      </c>
      <c r="M61" s="2">
        <v>78.52</v>
      </c>
      <c r="N61" s="137">
        <f t="shared" si="0"/>
        <v>86.304682347768733</v>
      </c>
      <c r="O61" s="180" t="s">
        <v>68</v>
      </c>
      <c r="P61" s="180"/>
      <c r="Q61" s="180"/>
      <c r="R61" s="180"/>
      <c r="S61" s="41"/>
      <c r="T61" s="60">
        <v>1</v>
      </c>
      <c r="U61" s="125">
        <v>1100</v>
      </c>
      <c r="V61" s="108"/>
      <c r="W61" s="60">
        <v>1</v>
      </c>
      <c r="X61" s="62">
        <v>1069</v>
      </c>
      <c r="Y61" s="47"/>
    </row>
    <row r="62" spans="1:25" ht="15">
      <c r="A62" s="73" t="s">
        <v>46</v>
      </c>
      <c r="B62" s="2">
        <v>12.98</v>
      </c>
      <c r="C62" s="2">
        <v>11.25</v>
      </c>
      <c r="D62" s="26">
        <f t="shared" si="5"/>
        <v>86.671802773497689</v>
      </c>
      <c r="E62" s="2">
        <v>6.8</v>
      </c>
      <c r="F62" s="2"/>
      <c r="G62" s="89">
        <v>1.7361111111111112E-2</v>
      </c>
      <c r="H62" s="22" t="s">
        <v>124</v>
      </c>
      <c r="I62" s="22">
        <v>2</v>
      </c>
      <c r="J62" s="22">
        <v>2511</v>
      </c>
      <c r="K62" s="85">
        <v>900</v>
      </c>
      <c r="L62" s="86">
        <v>91.26</v>
      </c>
      <c r="M62" s="2">
        <v>77.680000000000007</v>
      </c>
      <c r="N62" s="137">
        <f t="shared" si="0"/>
        <v>85.119438965592821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1084</v>
      </c>
      <c r="V62" s="108"/>
      <c r="W62" s="60">
        <v>2</v>
      </c>
      <c r="X62" s="62">
        <v>1193</v>
      </c>
      <c r="Y62" s="47"/>
    </row>
    <row r="63" spans="1:25" ht="15">
      <c r="A63" s="73" t="s">
        <v>47</v>
      </c>
      <c r="B63" s="2">
        <v>13.67</v>
      </c>
      <c r="C63" s="2">
        <v>11.92</v>
      </c>
      <c r="D63" s="26">
        <f t="shared" si="5"/>
        <v>87.198244330651065</v>
      </c>
      <c r="E63" s="2">
        <v>6.7</v>
      </c>
      <c r="F63" s="2"/>
      <c r="G63" s="89">
        <v>2.4305555555555556E-2</v>
      </c>
      <c r="H63" s="22" t="s">
        <v>124</v>
      </c>
      <c r="I63" s="22">
        <v>6</v>
      </c>
      <c r="J63" s="22">
        <v>2512</v>
      </c>
      <c r="K63" s="22">
        <v>1200</v>
      </c>
      <c r="L63" s="22">
        <v>91.7</v>
      </c>
      <c r="M63" s="2">
        <v>78.36</v>
      </c>
      <c r="N63" s="137">
        <f t="shared" si="0"/>
        <v>85.452562704471106</v>
      </c>
      <c r="O63" s="54" t="s">
        <v>9</v>
      </c>
      <c r="P63" s="8"/>
      <c r="Q63" s="8"/>
      <c r="R63" s="8"/>
      <c r="S63" s="41"/>
      <c r="T63" s="69">
        <v>3</v>
      </c>
      <c r="U63" s="125">
        <v>1164</v>
      </c>
      <c r="V63" s="108"/>
      <c r="W63" s="69">
        <v>3</v>
      </c>
      <c r="X63" s="62">
        <v>979</v>
      </c>
      <c r="Y63" s="47"/>
    </row>
    <row r="64" spans="1:25" ht="15">
      <c r="A64" s="73" t="s">
        <v>48</v>
      </c>
      <c r="B64" s="2">
        <v>13.6</v>
      </c>
      <c r="C64" s="2">
        <v>11.64</v>
      </c>
      <c r="D64" s="26">
        <f t="shared" si="5"/>
        <v>85.588235294117652</v>
      </c>
      <c r="E64" s="2">
        <v>6.8</v>
      </c>
      <c r="F64" s="2"/>
      <c r="G64" s="89">
        <v>3.4722222222222224E-2</v>
      </c>
      <c r="H64" s="22" t="s">
        <v>124</v>
      </c>
      <c r="I64" s="22">
        <v>4</v>
      </c>
      <c r="J64" s="22">
        <v>2513</v>
      </c>
      <c r="K64" s="22">
        <v>900</v>
      </c>
      <c r="L64" s="22">
        <v>91.7</v>
      </c>
      <c r="M64" s="2">
        <v>76.92</v>
      </c>
      <c r="N64" s="137">
        <f t="shared" si="0"/>
        <v>83.88222464558342</v>
      </c>
      <c r="O64" s="54" t="s">
        <v>14</v>
      </c>
      <c r="P64" s="8">
        <v>98.91</v>
      </c>
      <c r="Q64" s="8"/>
      <c r="R64" s="8"/>
      <c r="S64" s="41"/>
      <c r="T64" s="60">
        <v>4</v>
      </c>
      <c r="U64" s="125">
        <v>1054</v>
      </c>
      <c r="V64" s="108"/>
      <c r="W64" s="60">
        <v>4</v>
      </c>
      <c r="X64" s="62">
        <v>960</v>
      </c>
      <c r="Y64" s="47"/>
    </row>
    <row r="65" spans="1:30" ht="15">
      <c r="A65" s="73" t="s">
        <v>49</v>
      </c>
      <c r="B65" s="2">
        <v>12.93</v>
      </c>
      <c r="C65" s="2">
        <v>11.01</v>
      </c>
      <c r="D65" s="26">
        <f t="shared" si="5"/>
        <v>85.150812064965194</v>
      </c>
      <c r="E65" s="2">
        <v>6.7</v>
      </c>
      <c r="F65" s="2"/>
      <c r="G65" s="89" t="s">
        <v>149</v>
      </c>
      <c r="H65" s="22" t="s">
        <v>124</v>
      </c>
      <c r="I65" s="22">
        <v>7</v>
      </c>
      <c r="J65" s="22">
        <v>2514</v>
      </c>
      <c r="K65" s="22">
        <v>1800</v>
      </c>
      <c r="L65" s="23">
        <v>90.78</v>
      </c>
      <c r="M65" s="2">
        <v>77.760000000000005</v>
      </c>
      <c r="N65" s="137">
        <f t="shared" si="0"/>
        <v>85.657633840052881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1068</v>
      </c>
      <c r="V65" s="108"/>
      <c r="W65" s="60">
        <v>5</v>
      </c>
      <c r="X65" s="62">
        <v>1135</v>
      </c>
      <c r="Y65" s="47"/>
      <c r="AB65" s="143"/>
      <c r="AC65" s="143"/>
      <c r="AD65" s="143"/>
    </row>
    <row r="66" spans="1:30" ht="15">
      <c r="A66" s="73" t="s">
        <v>50</v>
      </c>
      <c r="B66" s="2">
        <v>12.66</v>
      </c>
      <c r="C66" s="2">
        <v>10.75</v>
      </c>
      <c r="D66" s="26">
        <f t="shared" si="5"/>
        <v>84.913112164297004</v>
      </c>
      <c r="E66" s="2">
        <v>6.7</v>
      </c>
      <c r="F66" s="120"/>
      <c r="G66" s="139" t="s">
        <v>150</v>
      </c>
      <c r="H66" s="139" t="s">
        <v>124</v>
      </c>
      <c r="I66" s="139">
        <v>3</v>
      </c>
      <c r="J66" s="139">
        <v>2515</v>
      </c>
      <c r="K66" s="139">
        <v>900</v>
      </c>
      <c r="L66" s="139">
        <v>91.8</v>
      </c>
      <c r="M66" s="2">
        <v>79.44</v>
      </c>
      <c r="N66" s="137">
        <f t="shared" si="0"/>
        <v>86.535947712418306</v>
      </c>
      <c r="O66" s="54" t="s">
        <v>62</v>
      </c>
      <c r="P66" s="8">
        <v>99.04</v>
      </c>
      <c r="Q66" s="8"/>
      <c r="R66" s="8"/>
      <c r="S66" s="41"/>
      <c r="T66" s="60">
        <v>6</v>
      </c>
      <c r="U66" s="125">
        <v>930</v>
      </c>
      <c r="V66" s="108"/>
      <c r="W66" s="60">
        <v>6</v>
      </c>
      <c r="X66" s="62">
        <v>1003</v>
      </c>
      <c r="Y66" s="47"/>
    </row>
    <row r="67" spans="1:30" ht="15">
      <c r="A67" s="73" t="s">
        <v>51</v>
      </c>
      <c r="B67" s="2">
        <v>12.29</v>
      </c>
      <c r="C67" s="2">
        <v>10.65</v>
      </c>
      <c r="D67" s="26">
        <f t="shared" si="5"/>
        <v>86.65581773799839</v>
      </c>
      <c r="E67" s="2">
        <v>6.9</v>
      </c>
      <c r="F67" s="120"/>
      <c r="G67" s="140" t="s">
        <v>151</v>
      </c>
      <c r="H67" s="140" t="s">
        <v>124</v>
      </c>
      <c r="I67" s="140">
        <v>8</v>
      </c>
      <c r="J67" s="140">
        <v>2516</v>
      </c>
      <c r="K67" s="140">
        <v>2800</v>
      </c>
      <c r="L67" s="140">
        <v>90.36</v>
      </c>
      <c r="M67" s="2">
        <v>78</v>
      </c>
      <c r="N67" s="137">
        <f t="shared" si="0"/>
        <v>86.321381142098275</v>
      </c>
      <c r="O67" s="72" t="s">
        <v>13</v>
      </c>
      <c r="P67" s="8">
        <v>99.52</v>
      </c>
      <c r="Q67" s="8"/>
      <c r="R67" s="8"/>
      <c r="S67" s="41"/>
      <c r="T67" s="60">
        <v>7</v>
      </c>
      <c r="U67" s="125">
        <v>1467</v>
      </c>
      <c r="V67" s="108"/>
      <c r="W67" s="60">
        <v>7</v>
      </c>
      <c r="X67" s="62">
        <v>1330</v>
      </c>
      <c r="Y67" s="47"/>
    </row>
    <row r="68" spans="1:30" ht="15.6">
      <c r="A68" s="71" t="s">
        <v>4</v>
      </c>
      <c r="B68" s="25">
        <f>AVERAGE(B62:B67)</f>
        <v>13.021666666666667</v>
      </c>
      <c r="C68" s="25">
        <f>AVERAGE(C62:C67)</f>
        <v>11.203333333333333</v>
      </c>
      <c r="D68" s="26">
        <f t="shared" si="5"/>
        <v>86.036093690003838</v>
      </c>
      <c r="E68" s="25">
        <f>AVERAGE(E62:E67)</f>
        <v>6.7666666666666666</v>
      </c>
      <c r="F68" s="92"/>
      <c r="G68" s="146">
        <v>0.10069444444444443</v>
      </c>
      <c r="H68" s="141" t="s">
        <v>124</v>
      </c>
      <c r="I68" s="141">
        <v>6</v>
      </c>
      <c r="J68" s="141">
        <v>2517</v>
      </c>
      <c r="K68" s="141">
        <v>1200</v>
      </c>
      <c r="L68" s="141">
        <v>90.74</v>
      </c>
      <c r="M68" s="2">
        <v>76.92</v>
      </c>
      <c r="N68" s="137">
        <f t="shared" si="0"/>
        <v>84.769671589155834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1393</v>
      </c>
      <c r="V68" s="108"/>
      <c r="W68" s="102">
        <v>8</v>
      </c>
      <c r="X68" s="62">
        <v>1270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0.10416666666666667</v>
      </c>
      <c r="H69" s="3" t="s">
        <v>124</v>
      </c>
      <c r="I69" s="3">
        <v>2</v>
      </c>
      <c r="J69" s="3">
        <v>2518</v>
      </c>
      <c r="K69" s="75">
        <v>900</v>
      </c>
      <c r="L69" s="101">
        <v>90.9</v>
      </c>
      <c r="M69" s="2">
        <v>78.08</v>
      </c>
      <c r="N69" s="137">
        <f t="shared" si="0"/>
        <v>85.896589658965894</v>
      </c>
      <c r="O69" s="54" t="s">
        <v>61</v>
      </c>
      <c r="P69" s="8">
        <v>99.14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11.79</v>
      </c>
      <c r="C70" s="143">
        <v>10.31</v>
      </c>
      <c r="D70" s="26">
        <f t="shared" si="5"/>
        <v>87.446988973706539</v>
      </c>
      <c r="E70" s="143">
        <v>8.1999999999999993</v>
      </c>
      <c r="F70" s="121"/>
      <c r="G70" s="7">
        <v>0.12847222222222224</v>
      </c>
      <c r="H70" s="3" t="s">
        <v>124</v>
      </c>
      <c r="I70" s="3">
        <v>4</v>
      </c>
      <c r="J70" s="3">
        <v>2519</v>
      </c>
      <c r="K70" s="75">
        <v>900</v>
      </c>
      <c r="L70" s="101">
        <v>91.14</v>
      </c>
      <c r="M70" s="2">
        <v>78.52</v>
      </c>
      <c r="N70" s="137">
        <f t="shared" ref="N70:N75" si="28">IF(L70&gt;0,M70/L70*100,0)</f>
        <v>86.153170945797669</v>
      </c>
      <c r="O70" s="28" t="s">
        <v>4</v>
      </c>
      <c r="P70" s="25">
        <f t="shared" ref="P70" si="29">AVERAGE(P64:P69)</f>
        <v>99.185000000000002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12.69</v>
      </c>
      <c r="C71" s="143">
        <v>10.97</v>
      </c>
      <c r="D71" s="26">
        <f t="shared" si="5"/>
        <v>86.446020488573694</v>
      </c>
      <c r="E71" s="143">
        <v>8.4</v>
      </c>
      <c r="F71" s="120"/>
      <c r="G71" s="7" t="s">
        <v>154</v>
      </c>
      <c r="H71" s="3" t="s">
        <v>124</v>
      </c>
      <c r="I71" s="3">
        <v>7</v>
      </c>
      <c r="J71" s="3">
        <v>2520</v>
      </c>
      <c r="K71" s="75">
        <v>1800</v>
      </c>
      <c r="L71" s="101">
        <v>90.9</v>
      </c>
      <c r="M71" s="2">
        <v>79.319999999999993</v>
      </c>
      <c r="N71" s="137">
        <f t="shared" si="28"/>
        <v>87.260726072607255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12.54</v>
      </c>
      <c r="C72" s="143">
        <v>11.05</v>
      </c>
      <c r="D72" s="26">
        <f t="shared" si="5"/>
        <v>88.118022328548648</v>
      </c>
      <c r="E72" s="143">
        <v>8.1</v>
      </c>
      <c r="F72" s="120"/>
      <c r="G72" s="3" t="s">
        <v>155</v>
      </c>
      <c r="H72" s="3" t="s">
        <v>124</v>
      </c>
      <c r="I72" s="3">
        <v>8</v>
      </c>
      <c r="J72" s="3">
        <v>2521</v>
      </c>
      <c r="K72" s="75">
        <v>2800</v>
      </c>
      <c r="L72" s="101">
        <v>90.52</v>
      </c>
      <c r="M72" s="2">
        <v>79.48</v>
      </c>
      <c r="N72" s="137">
        <f t="shared" si="28"/>
        <v>87.803800265134797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1037</v>
      </c>
      <c r="V72" s="108"/>
      <c r="W72" s="60">
        <v>1</v>
      </c>
      <c r="X72" s="62">
        <v>1082</v>
      </c>
      <c r="Y72" s="47"/>
    </row>
    <row r="73" spans="1:30" ht="15">
      <c r="A73" s="73" t="s">
        <v>49</v>
      </c>
      <c r="B73" s="138">
        <v>11.93</v>
      </c>
      <c r="C73" s="143">
        <v>10.39</v>
      </c>
      <c r="D73" s="26">
        <f t="shared" si="5"/>
        <v>87.091366303436729</v>
      </c>
      <c r="E73" s="143">
        <v>8.4</v>
      </c>
      <c r="F73" s="122"/>
      <c r="G73" s="7">
        <v>0.17361111111111113</v>
      </c>
      <c r="H73" s="3" t="s">
        <v>124</v>
      </c>
      <c r="I73" s="3">
        <v>6</v>
      </c>
      <c r="J73" s="3">
        <v>2522</v>
      </c>
      <c r="K73" s="75">
        <v>1200</v>
      </c>
      <c r="L73" s="101">
        <v>90.5</v>
      </c>
      <c r="M73" s="2">
        <v>77.44</v>
      </c>
      <c r="N73" s="137">
        <f t="shared" si="28"/>
        <v>85.569060773480672</v>
      </c>
      <c r="O73" s="7" t="s">
        <v>129</v>
      </c>
      <c r="P73" s="2">
        <v>88.74</v>
      </c>
      <c r="Q73" s="2">
        <v>65.599999999999994</v>
      </c>
      <c r="R73" s="137">
        <f t="shared" ref="R73:R78" si="32">IF(P73&gt;0,Q73/P73*100,0)</f>
        <v>73.923822402524237</v>
      </c>
      <c r="S73" s="138" t="s">
        <v>130</v>
      </c>
      <c r="T73" s="60">
        <v>2</v>
      </c>
      <c r="U73" s="125">
        <v>1040</v>
      </c>
      <c r="V73" s="108"/>
      <c r="W73" s="60">
        <v>2</v>
      </c>
      <c r="X73" s="62">
        <v>1158</v>
      </c>
      <c r="Y73" s="47"/>
    </row>
    <row r="74" spans="1:30" ht="15">
      <c r="A74" s="73" t="s">
        <v>50</v>
      </c>
      <c r="B74" s="138">
        <v>11.6</v>
      </c>
      <c r="C74" s="143">
        <v>10.14</v>
      </c>
      <c r="D74" s="26">
        <f t="shared" si="5"/>
        <v>87.413793103448285</v>
      </c>
      <c r="E74" s="143">
        <v>8.5</v>
      </c>
      <c r="F74" s="122"/>
      <c r="G74" s="7">
        <v>0.18055555555555555</v>
      </c>
      <c r="H74" s="3" t="s">
        <v>124</v>
      </c>
      <c r="I74" s="3">
        <v>3</v>
      </c>
      <c r="J74" s="3">
        <v>2523</v>
      </c>
      <c r="K74" s="75">
        <v>900</v>
      </c>
      <c r="L74" s="101">
        <v>91.46</v>
      </c>
      <c r="M74" s="2">
        <v>78.28</v>
      </c>
      <c r="N74" s="137">
        <f t="shared" si="28"/>
        <v>85.589328668270298</v>
      </c>
      <c r="O74" s="91" t="s">
        <v>136</v>
      </c>
      <c r="P74" s="2">
        <v>89.72</v>
      </c>
      <c r="Q74" s="2">
        <v>66.84</v>
      </c>
      <c r="R74" s="137">
        <f t="shared" si="32"/>
        <v>74.498439589835044</v>
      </c>
      <c r="S74" s="138" t="s">
        <v>130</v>
      </c>
      <c r="T74" s="69">
        <v>3</v>
      </c>
      <c r="U74" s="125">
        <v>1078</v>
      </c>
      <c r="V74" s="108"/>
      <c r="W74" s="69">
        <v>3</v>
      </c>
      <c r="X74" s="62">
        <v>1058</v>
      </c>
      <c r="Y74" s="47"/>
    </row>
    <row r="75" spans="1:30" ht="15">
      <c r="A75" s="73" t="s">
        <v>51</v>
      </c>
      <c r="B75" s="138">
        <v>11.29</v>
      </c>
      <c r="C75" s="143">
        <v>9.92</v>
      </c>
      <c r="D75" s="26">
        <f t="shared" si="5"/>
        <v>87.865367581930926</v>
      </c>
      <c r="E75" s="143">
        <v>8.5</v>
      </c>
      <c r="F75" s="122"/>
      <c r="G75" s="7">
        <v>0.19444444444444445</v>
      </c>
      <c r="H75" s="3" t="s">
        <v>124</v>
      </c>
      <c r="I75" s="3">
        <v>2</v>
      </c>
      <c r="J75" s="3">
        <v>2524</v>
      </c>
      <c r="K75" s="75">
        <v>900</v>
      </c>
      <c r="L75" s="101">
        <v>90.92</v>
      </c>
      <c r="M75" s="2">
        <v>78.680000000000007</v>
      </c>
      <c r="N75" s="137">
        <f t="shared" si="28"/>
        <v>86.537615486141675</v>
      </c>
      <c r="O75" s="1" t="s">
        <v>140</v>
      </c>
      <c r="P75" s="2">
        <v>89.26</v>
      </c>
      <c r="Q75" s="2">
        <v>70.400000000000006</v>
      </c>
      <c r="R75" s="137">
        <f t="shared" si="32"/>
        <v>78.870714765852568</v>
      </c>
      <c r="S75" s="138" t="s">
        <v>142</v>
      </c>
      <c r="T75" s="60">
        <v>4</v>
      </c>
      <c r="U75" s="125">
        <v>1099</v>
      </c>
      <c r="V75" s="108"/>
      <c r="W75" s="60">
        <v>4</v>
      </c>
      <c r="X75" s="62">
        <v>949</v>
      </c>
      <c r="Y75" s="47"/>
    </row>
    <row r="76" spans="1:30" ht="15.6">
      <c r="A76" s="28" t="s">
        <v>4</v>
      </c>
      <c r="B76" s="25">
        <f>AVERAGE(B70:B75)</f>
        <v>11.973333333333334</v>
      </c>
      <c r="C76" s="25">
        <f>AVERAGE(C70:C75)</f>
        <v>10.463333333333333</v>
      </c>
      <c r="D76" s="26">
        <f t="shared" si="5"/>
        <v>87.38864142538975</v>
      </c>
      <c r="E76" s="25">
        <f>AVERAGE(E70:E75)</f>
        <v>8.35</v>
      </c>
      <c r="F76" s="92"/>
      <c r="G76" s="136" t="s">
        <v>4</v>
      </c>
      <c r="H76" s="25"/>
      <c r="I76" s="25"/>
      <c r="J76" s="25"/>
      <c r="K76" s="25">
        <f>SUM(K6:K75)</f>
        <v>94700</v>
      </c>
      <c r="L76" s="25">
        <f>AVERAGE(L6:L75)</f>
        <v>91.364307692307676</v>
      </c>
      <c r="M76" s="25">
        <f>AVERAGE(M6:M75)</f>
        <v>78.374153846153831</v>
      </c>
      <c r="N76" s="137">
        <f>IF(L76&gt;0,M76/L76*100,0)</f>
        <v>85.782025635326363</v>
      </c>
      <c r="O76" s="1" t="s">
        <v>141</v>
      </c>
      <c r="P76" s="2">
        <v>88.3</v>
      </c>
      <c r="Q76" s="2">
        <v>67.040000000000006</v>
      </c>
      <c r="R76" s="137">
        <f t="shared" si="32"/>
        <v>75.922989807474522</v>
      </c>
      <c r="S76" s="138" t="s">
        <v>142</v>
      </c>
      <c r="T76" s="60">
        <v>5</v>
      </c>
      <c r="U76" s="125">
        <v>1146</v>
      </c>
      <c r="V76" s="108"/>
      <c r="W76" s="60">
        <v>5</v>
      </c>
      <c r="X76" s="62">
        <v>1020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144</v>
      </c>
      <c r="P77" s="2">
        <v>89.94</v>
      </c>
      <c r="Q77" s="2">
        <v>65.8</v>
      </c>
      <c r="R77" s="137">
        <f t="shared" si="32"/>
        <v>73.159884367356014</v>
      </c>
      <c r="S77" s="138" t="s">
        <v>142</v>
      </c>
      <c r="T77" s="60">
        <v>6</v>
      </c>
      <c r="U77" s="125">
        <v>925</v>
      </c>
      <c r="V77" s="108"/>
      <c r="W77" s="60">
        <v>6</v>
      </c>
      <c r="X77" s="62">
        <v>920</v>
      </c>
      <c r="Y77" s="47"/>
    </row>
    <row r="78" spans="1:30" ht="15">
      <c r="A78" s="73" t="s">
        <v>46</v>
      </c>
      <c r="B78" s="2">
        <v>11.95</v>
      </c>
      <c r="C78" s="2">
        <v>10.45</v>
      </c>
      <c r="D78" s="26">
        <f t="shared" si="5"/>
        <v>87.44769874476988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145</v>
      </c>
      <c r="P78" s="2">
        <v>89.32</v>
      </c>
      <c r="Q78" s="2">
        <v>66.56</v>
      </c>
      <c r="R78" s="137">
        <f t="shared" si="32"/>
        <v>74.518584863412457</v>
      </c>
      <c r="S78" s="138" t="s">
        <v>142</v>
      </c>
      <c r="T78" s="60">
        <v>7</v>
      </c>
      <c r="U78" s="125">
        <v>1354</v>
      </c>
      <c r="V78" s="108"/>
      <c r="W78" s="60">
        <v>7</v>
      </c>
      <c r="X78" s="62">
        <v>1390</v>
      </c>
      <c r="Y78" s="47"/>
    </row>
    <row r="79" spans="1:30" ht="15.6">
      <c r="A79" s="73" t="s">
        <v>47</v>
      </c>
      <c r="B79" s="2">
        <v>12.61</v>
      </c>
      <c r="C79" s="2">
        <v>11.15</v>
      </c>
      <c r="D79" s="26">
        <f t="shared" ref="D79:D84" si="33">IF(B79&gt;0,C79/B79*100,0)</f>
        <v>88.421887390959569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93.92</v>
      </c>
      <c r="M79" s="101">
        <v>67.760000000000005</v>
      </c>
      <c r="N79" s="137">
        <f t="shared" ref="N79:N84" si="34">IF(L79&gt;0,M79/L79*100,0)</f>
        <v>72.146507666098813</v>
      </c>
      <c r="O79" s="28" t="s">
        <v>4</v>
      </c>
      <c r="P79" s="25">
        <f t="shared" ref="P79" si="35">AVERAGE(P73:P78)</f>
        <v>89.213333333333324</v>
      </c>
      <c r="Q79" s="25">
        <f t="shared" ref="Q79" si="36">AVERAGE(Q73:Q78)</f>
        <v>67.040000000000006</v>
      </c>
      <c r="R79" s="137">
        <f t="shared" ref="R79" si="37">IF(P79&gt;0,Q79/P79*100,0)</f>
        <v>75.145718128829785</v>
      </c>
      <c r="S79" s="108"/>
      <c r="T79" s="60">
        <v>8</v>
      </c>
      <c r="U79" s="125">
        <v>1337</v>
      </c>
      <c r="V79" s="108"/>
      <c r="W79" s="60">
        <v>8</v>
      </c>
      <c r="X79" s="62">
        <v>1324</v>
      </c>
      <c r="Y79" s="47"/>
    </row>
    <row r="80" spans="1:30" ht="15" customHeight="1">
      <c r="A80" s="73" t="s">
        <v>48</v>
      </c>
      <c r="B80" s="2">
        <v>12.6</v>
      </c>
      <c r="C80" s="2">
        <v>11.02</v>
      </c>
      <c r="D80" s="26">
        <f t="shared" si="33"/>
        <v>87.460317460317455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94.48</v>
      </c>
      <c r="M80" s="101">
        <v>67.680000000000007</v>
      </c>
      <c r="N80" s="137">
        <f t="shared" si="34"/>
        <v>71.634208298052499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12.14</v>
      </c>
      <c r="C81" s="2">
        <v>10.59</v>
      </c>
      <c r="D81" s="26">
        <f t="shared" si="33"/>
        <v>87.2322899505766</v>
      </c>
      <c r="E81" s="2">
        <v>8.5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94.4</v>
      </c>
      <c r="M81" s="101">
        <v>68.2</v>
      </c>
      <c r="N81" s="137">
        <f t="shared" si="34"/>
        <v>72.245762711864401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11.9</v>
      </c>
      <c r="C82" s="2">
        <v>10.36</v>
      </c>
      <c r="D82" s="26">
        <f t="shared" si="33"/>
        <v>87.058823529411754</v>
      </c>
      <c r="E82" s="2">
        <v>8.6999999999999993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94.14</v>
      </c>
      <c r="M82" s="101">
        <v>68.239999999999995</v>
      </c>
      <c r="N82" s="137">
        <f>IF(L82&gt;0,M82/L82*100,0)</f>
        <v>72.487784151264066</v>
      </c>
      <c r="O82" s="3" t="s">
        <v>137</v>
      </c>
      <c r="P82" s="2">
        <v>89.48</v>
      </c>
      <c r="Q82" s="2">
        <v>65.16</v>
      </c>
      <c r="R82" s="137">
        <f t="shared" ref="R82:R87" si="38">IF(P82&gt;0,Q82/P82*100,0)</f>
        <v>72.820742065265975</v>
      </c>
      <c r="S82" s="2" t="s">
        <v>138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11.63</v>
      </c>
      <c r="C83" s="2">
        <v>10.23</v>
      </c>
      <c r="D83" s="26">
        <f t="shared" si="33"/>
        <v>87.962166809974207</v>
      </c>
      <c r="E83" s="2">
        <v>8.6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94.96</v>
      </c>
      <c r="M83" s="101">
        <v>67.92</v>
      </c>
      <c r="N83" s="137">
        <f t="shared" si="34"/>
        <v>71.524852569502954</v>
      </c>
      <c r="O83" s="91" t="s">
        <v>139</v>
      </c>
      <c r="P83" s="2">
        <v>89.7</v>
      </c>
      <c r="Q83" s="2">
        <v>58.56</v>
      </c>
      <c r="R83" s="137">
        <f t="shared" si="38"/>
        <v>65.284280936454849</v>
      </c>
      <c r="S83" s="2" t="s">
        <v>138</v>
      </c>
      <c r="T83" s="60">
        <v>1</v>
      </c>
      <c r="U83" s="125">
        <v>1041</v>
      </c>
      <c r="V83" s="108"/>
      <c r="W83" s="60">
        <v>1</v>
      </c>
      <c r="X83" s="62">
        <v>1090</v>
      </c>
      <c r="Y83" s="47"/>
    </row>
    <row r="84" spans="1:29" ht="15.6">
      <c r="A84" s="71" t="s">
        <v>4</v>
      </c>
      <c r="B84" s="25">
        <f>AVERAGE(B78:B83)</f>
        <v>12.138333333333334</v>
      </c>
      <c r="C84" s="25">
        <f>AVERAGE(C78:C83)</f>
        <v>10.633333333333335</v>
      </c>
      <c r="D84" s="26">
        <f t="shared" si="33"/>
        <v>87.601263215707831</v>
      </c>
      <c r="E84" s="25">
        <f>AVERAGE(E78:E83)</f>
        <v>8.4166666666666679</v>
      </c>
      <c r="F84" s="70"/>
      <c r="G84" s="7" t="s">
        <v>122</v>
      </c>
      <c r="H84" s="3" t="s">
        <v>119</v>
      </c>
      <c r="I84" s="3"/>
      <c r="J84" s="3"/>
      <c r="K84" s="75"/>
      <c r="L84" s="101">
        <v>93.84</v>
      </c>
      <c r="M84" s="101">
        <v>67.040000000000006</v>
      </c>
      <c r="N84" s="137">
        <f t="shared" si="34"/>
        <v>71.440750213128737</v>
      </c>
      <c r="O84" s="1" t="s">
        <v>143</v>
      </c>
      <c r="P84" s="2">
        <v>89.38</v>
      </c>
      <c r="Q84" s="2">
        <v>51.2</v>
      </c>
      <c r="R84" s="137">
        <f t="shared" si="38"/>
        <v>57.283508614902665</v>
      </c>
      <c r="S84" s="5" t="s">
        <v>138</v>
      </c>
      <c r="T84" s="60">
        <v>2</v>
      </c>
      <c r="U84" s="125">
        <v>1117</v>
      </c>
      <c r="V84" s="108"/>
      <c r="W84" s="60">
        <v>2</v>
      </c>
      <c r="X84" s="62">
        <v>1135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94.29</v>
      </c>
      <c r="M85" s="25">
        <f>AVERAGE(M79:M84)</f>
        <v>67.806666666666672</v>
      </c>
      <c r="N85" s="137">
        <f t="shared" ref="N85" si="39">IF(L85&gt;0,M85/L85*100,0)</f>
        <v>71.912892848304878</v>
      </c>
      <c r="O85" s="91" t="s">
        <v>156</v>
      </c>
      <c r="P85" s="2">
        <v>89.46</v>
      </c>
      <c r="Q85" s="2">
        <v>49.48</v>
      </c>
      <c r="R85" s="137">
        <f t="shared" si="38"/>
        <v>55.309635591325737</v>
      </c>
      <c r="S85" s="5" t="s">
        <v>138</v>
      </c>
      <c r="T85" s="69">
        <v>3</v>
      </c>
      <c r="U85" s="125">
        <v>1034</v>
      </c>
      <c r="V85" s="108"/>
      <c r="W85" s="69">
        <v>3</v>
      </c>
      <c r="X85" s="62">
        <v>1159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956</v>
      </c>
      <c r="V86" s="108"/>
      <c r="W86" s="60">
        <v>4</v>
      </c>
      <c r="X86" s="62">
        <v>1032</v>
      </c>
      <c r="Y86" s="47"/>
    </row>
    <row r="87" spans="1:29" ht="15">
      <c r="A87" s="73" t="s">
        <v>46</v>
      </c>
      <c r="B87" s="8"/>
      <c r="C87" s="8">
        <v>3.42</v>
      </c>
      <c r="D87" s="8"/>
      <c r="E87" s="8">
        <v>0.91</v>
      </c>
      <c r="F87" s="8">
        <v>0.87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1155</v>
      </c>
      <c r="V87" s="108"/>
      <c r="W87" s="60">
        <v>5</v>
      </c>
      <c r="X87" s="62">
        <v>1000</v>
      </c>
      <c r="Y87" s="47"/>
    </row>
    <row r="88" spans="1:29" ht="15.6">
      <c r="A88" s="73" t="s">
        <v>47</v>
      </c>
      <c r="B88" s="8"/>
      <c r="C88" s="8">
        <v>3.98</v>
      </c>
      <c r="D88" s="8"/>
      <c r="E88" s="8">
        <v>1.01</v>
      </c>
      <c r="F88" s="8">
        <v>0.95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89.504999999999995</v>
      </c>
      <c r="Q88" s="25">
        <f t="shared" ref="Q88" si="42">AVERAGE(Q82:Q87)</f>
        <v>56.1</v>
      </c>
      <c r="R88" s="137">
        <f t="shared" ref="R88" si="43">IF(P88&gt;0,Q88/P88*100,0)</f>
        <v>62.678062678062687</v>
      </c>
      <c r="S88" s="132"/>
      <c r="T88" s="60">
        <v>6</v>
      </c>
      <c r="U88" s="125">
        <v>1149</v>
      </c>
      <c r="V88" s="108"/>
      <c r="W88" s="60">
        <v>6</v>
      </c>
      <c r="X88" s="62">
        <v>939</v>
      </c>
      <c r="Y88" s="47"/>
    </row>
    <row r="89" spans="1:29" ht="15">
      <c r="A89" s="73" t="s">
        <v>48</v>
      </c>
      <c r="B89" s="8"/>
      <c r="C89" s="8">
        <v>2.06</v>
      </c>
      <c r="D89" s="8"/>
      <c r="E89" s="8">
        <v>0.6</v>
      </c>
      <c r="F89" s="8">
        <v>0.8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1338</v>
      </c>
      <c r="V89" s="108"/>
      <c r="W89" s="60">
        <v>7</v>
      </c>
      <c r="X89" s="62">
        <v>1445</v>
      </c>
      <c r="Y89" s="47"/>
    </row>
    <row r="90" spans="1:29" ht="15">
      <c r="A90" s="73" t="s">
        <v>49</v>
      </c>
      <c r="B90" s="2"/>
      <c r="C90" s="8">
        <v>1.65</v>
      </c>
      <c r="D90" s="8"/>
      <c r="E90" s="8">
        <v>0.5</v>
      </c>
      <c r="F90" s="8">
        <v>0.75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1310</v>
      </c>
      <c r="V90" s="128"/>
      <c r="W90" s="60">
        <v>8</v>
      </c>
      <c r="X90" s="62">
        <v>1358</v>
      </c>
      <c r="Y90" s="47"/>
    </row>
    <row r="91" spans="1:29" ht="15">
      <c r="A91" s="73" t="s">
        <v>50</v>
      </c>
      <c r="B91" s="2"/>
      <c r="C91" s="2">
        <v>2.13</v>
      </c>
      <c r="D91" s="8"/>
      <c r="E91" s="8">
        <v>1.1100000000000001</v>
      </c>
      <c r="F91" s="8">
        <v>1.34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/>
      <c r="C92" s="2">
        <v>1.3</v>
      </c>
      <c r="D92" s="8"/>
      <c r="E92" s="8">
        <v>0.67</v>
      </c>
      <c r="F92" s="8">
        <v>0.77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5">AVERAGE(B87:B92)</f>
        <v>#DIV/0!</v>
      </c>
      <c r="C93" s="25">
        <f t="shared" si="45"/>
        <v>2.4233333333333338</v>
      </c>
      <c r="D93" s="25" t="e">
        <f t="shared" si="45"/>
        <v>#DIV/0!</v>
      </c>
      <c r="E93" s="25">
        <f t="shared" si="45"/>
        <v>0.79999999999999993</v>
      </c>
      <c r="F93" s="25">
        <f t="shared" si="45"/>
        <v>0.91333333333333344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49.5</v>
      </c>
      <c r="C96" s="108"/>
      <c r="D96" s="90" t="s">
        <v>14</v>
      </c>
      <c r="E96" s="2">
        <v>2.02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49.3</v>
      </c>
      <c r="C97" s="108"/>
      <c r="D97" s="90" t="s">
        <v>15</v>
      </c>
      <c r="E97" s="2">
        <v>2.3199999999999998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</v>
      </c>
      <c r="C98" s="108"/>
      <c r="D98" s="90" t="s">
        <v>62</v>
      </c>
      <c r="E98" s="2">
        <v>2.4300000000000002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48.6</v>
      </c>
      <c r="C99" s="108"/>
      <c r="D99" s="6" t="s">
        <v>13</v>
      </c>
      <c r="E99" s="2">
        <v>2.46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48.2</v>
      </c>
      <c r="C100" s="108"/>
      <c r="D100" s="90" t="s">
        <v>16</v>
      </c>
      <c r="E100" s="2">
        <v>2.2999999999999998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 t="s">
        <v>152</v>
      </c>
      <c r="P100" s="3" t="s">
        <v>153</v>
      </c>
      <c r="Q100" s="1" t="s">
        <v>130</v>
      </c>
      <c r="R100" s="1"/>
      <c r="S100" s="1"/>
      <c r="T100" s="2">
        <v>88.48</v>
      </c>
      <c r="U100" s="2">
        <v>64.12</v>
      </c>
      <c r="V100" s="137">
        <f t="shared" ref="V100:V112" si="50">IF(T100&gt;0,U100/T100*100,0)</f>
        <v>72.468354430379748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48.6</v>
      </c>
      <c r="C101" s="108"/>
      <c r="D101" s="90" t="s">
        <v>61</v>
      </c>
      <c r="E101" s="2">
        <v>2.16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 t="s">
        <v>157</v>
      </c>
      <c r="P101" s="3" t="s">
        <v>124</v>
      </c>
      <c r="Q101" s="1">
        <v>4</v>
      </c>
      <c r="R101" s="1">
        <v>2525</v>
      </c>
      <c r="S101" s="1">
        <v>900</v>
      </c>
      <c r="T101" s="2">
        <v>91.8</v>
      </c>
      <c r="U101" s="2">
        <v>78.36</v>
      </c>
      <c r="V101" s="137">
        <f t="shared" si="50"/>
        <v>85.359477124183002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49.20000000000001</v>
      </c>
      <c r="C102" s="108"/>
      <c r="D102" s="26" t="s">
        <v>4</v>
      </c>
      <c r="E102" s="25">
        <f t="shared" ref="E102" si="52">AVERAGE(E96:E101)</f>
        <v>2.2816666666666667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>
        <v>0.23611111111111113</v>
      </c>
      <c r="P102" s="3" t="s">
        <v>124</v>
      </c>
      <c r="Q102" s="1">
        <v>8</v>
      </c>
      <c r="R102" s="4">
        <v>2526</v>
      </c>
      <c r="S102" s="1">
        <v>2800</v>
      </c>
      <c r="T102" s="2">
        <v>92.3</v>
      </c>
      <c r="U102" s="2">
        <v>78.64</v>
      </c>
      <c r="V102" s="137">
        <f t="shared" si="50"/>
        <v>85.200433369447452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51.4</v>
      </c>
      <c r="C105" s="108"/>
      <c r="D105" s="90" t="s">
        <v>14</v>
      </c>
      <c r="E105" s="2">
        <v>2.3199999999999998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52.3</v>
      </c>
      <c r="C106" s="108"/>
      <c r="D106" s="90" t="s">
        <v>15</v>
      </c>
      <c r="E106" s="2">
        <v>1.97</v>
      </c>
      <c r="G106" s="91">
        <v>0.25</v>
      </c>
      <c r="H106" s="3" t="s">
        <v>120</v>
      </c>
      <c r="I106" s="1"/>
      <c r="J106" s="1"/>
      <c r="K106" s="1"/>
      <c r="L106" s="1">
        <v>95.38</v>
      </c>
      <c r="M106" s="1">
        <v>49.4</v>
      </c>
      <c r="N106" s="137">
        <f t="shared" ref="N106:N111" si="57">IF(L106&gt;0,M106/L106*100,0)</f>
        <v>51.792828685258961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52.2</v>
      </c>
      <c r="C107" s="108"/>
      <c r="D107" s="90" t="s">
        <v>62</v>
      </c>
      <c r="E107" s="5">
        <v>2.35</v>
      </c>
      <c r="G107" s="91">
        <v>0.41666666666666669</v>
      </c>
      <c r="H107" s="3" t="s">
        <v>120</v>
      </c>
      <c r="I107" s="1"/>
      <c r="J107" s="1"/>
      <c r="K107" s="1"/>
      <c r="L107" s="1">
        <v>94.6</v>
      </c>
      <c r="M107" s="1">
        <v>50.24</v>
      </c>
      <c r="N107" s="137">
        <f t="shared" si="57"/>
        <v>53.107822410147996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51.2</v>
      </c>
      <c r="C108" s="108"/>
      <c r="D108" s="6" t="s">
        <v>13</v>
      </c>
      <c r="E108" s="5">
        <v>2.57</v>
      </c>
      <c r="G108" s="91" t="s">
        <v>121</v>
      </c>
      <c r="H108" s="3" t="s">
        <v>120</v>
      </c>
      <c r="I108" s="1"/>
      <c r="J108" s="4"/>
      <c r="K108" s="1"/>
      <c r="L108" s="1">
        <v>94.64</v>
      </c>
      <c r="M108" s="1">
        <v>48.56</v>
      </c>
      <c r="N108" s="137">
        <f t="shared" si="57"/>
        <v>51.310228233305153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51.5</v>
      </c>
      <c r="C109" s="108"/>
      <c r="D109" s="90" t="s">
        <v>16</v>
      </c>
      <c r="E109" s="5">
        <v>2.3199999999999998</v>
      </c>
      <c r="G109" s="91">
        <v>0.75</v>
      </c>
      <c r="H109" s="3" t="s">
        <v>120</v>
      </c>
      <c r="I109" s="1"/>
      <c r="J109" s="4"/>
      <c r="K109" s="1"/>
      <c r="L109" s="1">
        <v>94.96</v>
      </c>
      <c r="M109" s="1">
        <v>49.64</v>
      </c>
      <c r="N109" s="137">
        <f t="shared" si="57"/>
        <v>52.27464195450716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53.8</v>
      </c>
      <c r="C110" s="108"/>
      <c r="D110" s="90" t="s">
        <v>61</v>
      </c>
      <c r="E110" s="5">
        <v>2.0499999999999998</v>
      </c>
      <c r="G110" s="91">
        <v>0.91666666666666663</v>
      </c>
      <c r="H110" s="3" t="s">
        <v>120</v>
      </c>
      <c r="I110" s="1"/>
      <c r="J110" s="4"/>
      <c r="K110" s="1"/>
      <c r="L110" s="1">
        <v>94.8</v>
      </c>
      <c r="M110" s="1">
        <v>49.88</v>
      </c>
      <c r="N110" s="137">
        <f t="shared" si="57"/>
        <v>52.616033755274259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52.066666666666663</v>
      </c>
      <c r="C111" s="108"/>
      <c r="D111" s="26" t="s">
        <v>4</v>
      </c>
      <c r="E111" s="25">
        <f t="shared" ref="E111" si="59">AVERAGE(E105:E110)</f>
        <v>2.2633333333333336</v>
      </c>
      <c r="G111" s="91" t="s">
        <v>122</v>
      </c>
      <c r="H111" s="3" t="s">
        <v>120</v>
      </c>
      <c r="I111" s="1"/>
      <c r="J111" s="4"/>
      <c r="K111" s="1"/>
      <c r="L111" s="1">
        <v>94.52</v>
      </c>
      <c r="M111" s="1">
        <v>49.72</v>
      </c>
      <c r="N111" s="137">
        <f t="shared" si="57"/>
        <v>52.602623783326287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94.816666666666663</v>
      </c>
      <c r="M112" s="25">
        <f t="shared" ref="M112" si="61">AVERAGE(M106:M111)</f>
        <v>49.573333333333323</v>
      </c>
      <c r="N112" s="137">
        <f t="shared" ref="N112" si="62">IF(L112&gt;0,M112/L112*100,0)</f>
        <v>52.283353840745292</v>
      </c>
      <c r="O112" s="28" t="s">
        <v>4</v>
      </c>
      <c r="P112" s="25"/>
      <c r="Q112" s="25"/>
      <c r="R112" s="137"/>
      <c r="S112" s="1">
        <f>SUM(S100:S111)</f>
        <v>3700</v>
      </c>
      <c r="T112" s="25">
        <f>AVERAGE(T100:T111)</f>
        <v>90.86</v>
      </c>
      <c r="U112" s="25">
        <f>AVERAGE(U100:U111)</f>
        <v>73.706666666666663</v>
      </c>
      <c r="V112" s="137">
        <f t="shared" si="50"/>
        <v>81.121138748257394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2021-11-10T21:35:20Z</cp:lastPrinted>
  <dcterms:created xsi:type="dcterms:W3CDTF">2006-10-21T09:11:40Z</dcterms:created>
  <dcterms:modified xsi:type="dcterms:W3CDTF">2021-11-10T21:40:08Z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