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<sst xmlns="http://schemas.openxmlformats.org/spreadsheetml/2006/main" count="650" uniqueCount="156">
  <si>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</si>
  <si>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</si>
  <si>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</si>
  <si>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</si>
  <si>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</si>
  <si>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</si>
  <si>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</si>
  <si>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</si>
  <si>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</si>
  <si>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</si>
  <si>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</si>
  <si>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</si>
  <si>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</si>
  <si>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</si>
  <si>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</si>
  <si>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</si>
  <si>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</si>
  <si>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</si>
  <si>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</si>
  <si>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</si>
  <si>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</si>
  <si>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</si>
  <si>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</si>
  <si>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</si>
  <si>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</si>
  <si>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</si>
  <si>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</si>
  <si>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</si>
  <si>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</si>
  <si>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</si>
  <si>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</si>
  <si>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</si>
  <si>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</si>
  <si>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</si>
  <si>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</si>
  <si>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</si>
  <si>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</si>
  <si>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</si>
  <si>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</si>
  <si>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</si>
  <si>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</si>
  <si>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</si>
  <si>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</si>
  <si>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</si>
  <si>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</si>
  <si>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</si>
  <si>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</si>
  <si>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</si>
  <si>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</si>
  <si>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</si>
  <si>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</si>
  <si>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</si>
  <si>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</si>
  <si>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</si>
  <si>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</si>
  <si>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</si>
  <si>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</si>
  <si>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</si>
  <si>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</si>
  <si>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</si>
  <si>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</si>
  <si>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</si>
  <si>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</si>
  <si>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</si>
  <si>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</si>
  <si>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</si>
  <si>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</si>
  <si>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</si>
  <si>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</si>
  <si>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</si>
  <si>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</si>
  <si>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</si>
  <si>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</si>
  <si>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</si>
  <si>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</si>
  <si>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</si>
  <si>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</si>
  <si>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</si>
  <si>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</si>
  <si>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</si>
  <si>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</si>
  <si>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</si>
  <si>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</si>
  <si>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</si>
  <si>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</si>
  <si>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</si>
  <si>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</si>
  <si>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</si>
  <si>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</si>
  <si>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</si>
  <si>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</si>
  <si>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</si>
  <si>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</si>
  <si>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</si>
  <si>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</si>
  <si>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</si>
  <si>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</si>
  <si>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</si>
  <si>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</si>
  <si>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</si>
  <si>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</si>
  <si>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</si>
  <si>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</si>
  <si>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</si>
  <si>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</si>
  <si>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</si>
  <si>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</si>
  <si>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</si>
  <si>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</si>
  <si>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</si>
  <si>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</si>
  <si>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</si>
  <si>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</si>
  <si>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</si>
  <si>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</si>
  <si>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</si>
  <si>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</si>
  <si>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</si>
  <si>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</si>
  <si>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</si>
  <si>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</si>
  <si>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</si>
  <si>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</si>
  <si>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</si>
  <si>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A</t>
  </si>
  <si>
    <t>6:45 AM 2 DESCARGA</t>
  </si>
  <si>
    <t>B-9</t>
  </si>
  <si>
    <t>9:40AM</t>
  </si>
  <si>
    <t>9:45AM</t>
  </si>
  <si>
    <t>9:55AM</t>
  </si>
  <si>
    <t>11:15 AM 1 DESCARGA</t>
  </si>
  <si>
    <t>11;05 a</t>
  </si>
  <si>
    <t>II DESCARGA 3:30 PM</t>
  </si>
  <si>
    <t>SEMILLA 5:28 PM</t>
  </si>
  <si>
    <t>C-9</t>
  </si>
  <si>
    <t>CORTE 6:20 PM</t>
  </si>
  <si>
    <t>SEMILLA 8:00 PM</t>
  </si>
  <si>
    <t>B-8</t>
  </si>
  <si>
    <t>CORTE 8:50 PM</t>
  </si>
  <si>
    <t>I DESCARGA 9:35 PM</t>
  </si>
  <si>
    <t>I DESCARGA 10:10 PM</t>
  </si>
  <si>
    <t>11:45PM</t>
  </si>
  <si>
    <t>12:20AM</t>
  </si>
  <si>
    <t>12:25AM</t>
  </si>
  <si>
    <t>12:40AM</t>
  </si>
  <si>
    <t>1:00AM</t>
  </si>
  <si>
    <t>1:05AM</t>
  </si>
  <si>
    <t>2:25AM</t>
  </si>
  <si>
    <t>2:40AM</t>
  </si>
  <si>
    <t>2DESCARGA</t>
  </si>
  <si>
    <t>2:50AM</t>
  </si>
  <si>
    <t>3:05AM</t>
  </si>
  <si>
    <t>3:10AM</t>
  </si>
  <si>
    <t>3:45AM</t>
  </si>
  <si>
    <t>5:00AM</t>
  </si>
  <si>
    <t>5:40AM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</si>
</sst>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G25" zoomScale="77" zoomScaleNormal="77" workbookViewId="0">
      <selection activeCell="Q56" sqref="Q5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44</v>
      </c>
      <c r="D3" s="57" t="s">
        <v>78</v>
      </c>
      <c r="E3" s="29">
        <v>44510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17.64</v>
      </c>
      <c r="C6" s="2">
        <v>15.57</v>
      </c>
      <c r="D6" s="26">
        <f>IF(B6&gt;0,C6/B6*100,0)</f>
        <v>88.265306122448976</v>
      </c>
      <c r="E6" s="2">
        <v>6</v>
      </c>
      <c r="F6" s="97"/>
      <c r="G6" s="7" t="s">
        <v>123</v>
      </c>
      <c r="H6" s="3" t="s">
        <v>124</v>
      </c>
      <c r="I6" s="3">
        <v>6</v>
      </c>
      <c r="J6" s="3">
        <v>2527</v>
      </c>
      <c r="K6" s="3">
        <v>1200</v>
      </c>
      <c r="L6" s="8">
        <v>91.58</v>
      </c>
      <c r="M6" s="2">
        <v>78.56</v>
      </c>
      <c r="N6" s="137">
        <f t="shared" ref="N6:N69" si="0">IF(L6&gt;0,M6/L6*100,0)</f>
        <v>85.782922035378903</v>
      </c>
      <c r="O6" s="9" t="s">
        <v>114</v>
      </c>
      <c r="P6" s="2">
        <v>67.12</v>
      </c>
      <c r="Q6" s="2">
        <v>59.42</v>
      </c>
      <c r="R6" s="137">
        <f t="shared" ref="R6:R10" si="1">IF(P6&gt;0,Q6/P6*100,0)</f>
        <v>88.528009535160905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16.73</v>
      </c>
      <c r="C7" s="2">
        <v>14.54</v>
      </c>
      <c r="D7" s="26">
        <f t="shared" ref="D7:D12" si="2">IF(B7&gt;0,C7/B7*100,0)</f>
        <v>86.909742976688577</v>
      </c>
      <c r="E7" s="2">
        <v>6</v>
      </c>
      <c r="F7" s="97"/>
      <c r="G7" s="7">
        <v>0.27777777777777779</v>
      </c>
      <c r="H7" s="3" t="s">
        <v>124</v>
      </c>
      <c r="I7" s="1">
        <v>2</v>
      </c>
      <c r="J7" s="1">
        <v>2528</v>
      </c>
      <c r="K7" s="1">
        <v>900</v>
      </c>
      <c r="L7" s="2">
        <v>91.16</v>
      </c>
      <c r="M7" s="2">
        <v>78.040000000000006</v>
      </c>
      <c r="N7" s="137">
        <f t="shared" si="0"/>
        <v>85.607722685388339</v>
      </c>
      <c r="O7" s="119" t="s">
        <v>115</v>
      </c>
      <c r="P7" s="2">
        <v>63.01</v>
      </c>
      <c r="Q7" s="2">
        <v>55.96</v>
      </c>
      <c r="R7" s="137">
        <f t="shared" si="1"/>
        <v>88.811299793683546</v>
      </c>
      <c r="S7" s="9" t="s">
        <v>25</v>
      </c>
      <c r="T7" s="68">
        <v>7.4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17.100000000000001</v>
      </c>
      <c r="C8" s="2">
        <v>15.03</v>
      </c>
      <c r="D8" s="26">
        <f t="shared" si="2"/>
        <v>87.894736842105246</v>
      </c>
      <c r="E8" s="2">
        <v>5.9</v>
      </c>
      <c r="F8" s="97"/>
      <c r="G8" s="7">
        <v>0.28472222222222221</v>
      </c>
      <c r="H8" s="3" t="s">
        <v>124</v>
      </c>
      <c r="I8" s="1">
        <v>3</v>
      </c>
      <c r="J8" s="1">
        <v>2529</v>
      </c>
      <c r="K8" s="1">
        <v>900</v>
      </c>
      <c r="L8" s="2">
        <v>91.86</v>
      </c>
      <c r="M8" s="2">
        <v>78.52</v>
      </c>
      <c r="N8" s="137">
        <f t="shared" si="0"/>
        <v>85.477901153929892</v>
      </c>
      <c r="O8" s="9" t="s">
        <v>116</v>
      </c>
      <c r="P8" s="2">
        <v>56.16</v>
      </c>
      <c r="Q8" s="2">
        <v>49.12</v>
      </c>
      <c r="R8" s="137">
        <f t="shared" si="1"/>
        <v>87.464387464387457</v>
      </c>
      <c r="S8" s="9" t="s">
        <v>26</v>
      </c>
      <c r="T8" s="68">
        <v>7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18.510000000000002</v>
      </c>
      <c r="C9" s="2">
        <v>16.5</v>
      </c>
      <c r="D9" s="26">
        <f t="shared" si="2"/>
        <v>89.141004862236613</v>
      </c>
      <c r="E9" s="2">
        <v>5.8</v>
      </c>
      <c r="F9" s="97"/>
      <c r="G9" s="7">
        <v>0.29166666666666669</v>
      </c>
      <c r="H9" s="3" t="s">
        <v>124</v>
      </c>
      <c r="I9" s="1">
        <v>7</v>
      </c>
      <c r="J9" s="1">
        <v>2530</v>
      </c>
      <c r="K9" s="1">
        <v>1800</v>
      </c>
      <c r="L9" s="2">
        <v>90.54</v>
      </c>
      <c r="M9" s="2">
        <v>77.599999999999994</v>
      </c>
      <c r="N9" s="137">
        <f t="shared" si="0"/>
        <v>85.707974375966415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0.31944444444444448</v>
      </c>
      <c r="H10" s="3" t="s">
        <v>124</v>
      </c>
      <c r="I10" s="1">
        <v>8</v>
      </c>
      <c r="J10" s="1">
        <v>2531</v>
      </c>
      <c r="K10" s="1">
        <v>2800</v>
      </c>
      <c r="L10" s="2">
        <v>90.36</v>
      </c>
      <c r="M10" s="2">
        <v>77.56</v>
      </c>
      <c r="N10" s="137">
        <f t="shared" si="0"/>
        <v>85.834440017706953</v>
      </c>
      <c r="O10" s="28" t="s">
        <v>4</v>
      </c>
      <c r="P10" s="25">
        <f t="shared" ref="P10" si="3">AVERAGE(P4:P9)</f>
        <v>62.096666666666664</v>
      </c>
      <c r="Q10" s="25">
        <f t="shared" ref="Q10" si="4">AVERAGE(Q4:Q9)</f>
        <v>54.833333333333336</v>
      </c>
      <c r="R10" s="137">
        <f t="shared" si="1"/>
        <v>88.30318320897527</v>
      </c>
      <c r="S10" s="9" t="s">
        <v>40</v>
      </c>
      <c r="T10" s="68">
        <v>7.3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16.899999999999999</v>
      </c>
      <c r="C11" s="2">
        <v>14.68</v>
      </c>
      <c r="D11" s="26">
        <f t="shared" si="2"/>
        <v>86.863905325443795</v>
      </c>
      <c r="E11" s="2">
        <v>5.8</v>
      </c>
      <c r="F11" s="97"/>
      <c r="G11" s="7">
        <v>0.31944444444444448</v>
      </c>
      <c r="H11" s="3" t="s">
        <v>124</v>
      </c>
      <c r="I11" s="1">
        <v>4</v>
      </c>
      <c r="J11" s="1">
        <v>2532</v>
      </c>
      <c r="K11" s="1">
        <v>900</v>
      </c>
      <c r="L11" s="2">
        <v>92.22</v>
      </c>
      <c r="M11" s="2">
        <v>77.64</v>
      </c>
      <c r="N11" s="137">
        <f t="shared" si="0"/>
        <v>84.189980481457383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17.375999999999998</v>
      </c>
      <c r="C12" s="25">
        <f>AVERAGE(C6:C11)</f>
        <v>15.263999999999999</v>
      </c>
      <c r="D12" s="26">
        <f t="shared" si="2"/>
        <v>87.845303867403317</v>
      </c>
      <c r="E12" s="25">
        <f>AVERAGE(E6:E11)</f>
        <v>5.9</v>
      </c>
      <c r="F12" s="25"/>
      <c r="G12" s="7">
        <v>0.3263888888888889</v>
      </c>
      <c r="H12" s="3" t="s">
        <v>124</v>
      </c>
      <c r="I12" s="1">
        <v>6</v>
      </c>
      <c r="J12" s="1">
        <v>2533</v>
      </c>
      <c r="K12" s="1">
        <v>1200</v>
      </c>
      <c r="L12" s="2">
        <v>90.96</v>
      </c>
      <c r="M12" s="2">
        <v>78.8</v>
      </c>
      <c r="N12" s="137">
        <f t="shared" si="0"/>
        <v>86.631486367634125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6.9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124</v>
      </c>
      <c r="I13" s="3">
        <v>2</v>
      </c>
      <c r="J13" s="3">
        <v>2534</v>
      </c>
      <c r="K13" s="3">
        <v>900</v>
      </c>
      <c r="L13" s="8">
        <v>91.7</v>
      </c>
      <c r="M13" s="2">
        <v>79.12</v>
      </c>
      <c r="N13" s="137">
        <f t="shared" si="0"/>
        <v>86.281352235550713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</v>
      </c>
      <c r="C14" s="2">
        <v>15.91</v>
      </c>
      <c r="D14" s="26">
        <f t="shared" ref="D14:D78" si="5">IF(B14&gt;0,C14/B14*100,0)</f>
        <v>88.3888888888889</v>
      </c>
      <c r="E14" s="2">
        <v>5.6</v>
      </c>
      <c r="F14" s="97"/>
      <c r="G14" s="7">
        <v>0.36805555555555558</v>
      </c>
      <c r="H14" s="3" t="s">
        <v>124</v>
      </c>
      <c r="I14" s="3">
        <v>3</v>
      </c>
      <c r="J14" s="3">
        <v>2535</v>
      </c>
      <c r="K14" s="3">
        <v>900</v>
      </c>
      <c r="L14" s="8">
        <v>91.52</v>
      </c>
      <c r="M14" s="2">
        <v>78.64</v>
      </c>
      <c r="N14" s="137">
        <f t="shared" si="0"/>
        <v>85.926573426573427</v>
      </c>
      <c r="O14" s="9" t="s">
        <v>114</v>
      </c>
      <c r="P14" s="5">
        <v>75.14</v>
      </c>
      <c r="Q14" s="5">
        <v>53.02</v>
      </c>
      <c r="R14" s="137">
        <f t="shared" ref="R14:R17" si="6">IF(P14&gt;0,Q14/P14*100,0)</f>
        <v>70.561618312483361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18.87</v>
      </c>
      <c r="C15" s="2">
        <v>16.399999999999999</v>
      </c>
      <c r="D15" s="26">
        <f t="shared" si="5"/>
        <v>86.910439851616303</v>
      </c>
      <c r="E15" s="2">
        <v>5.6</v>
      </c>
      <c r="F15" s="97"/>
      <c r="G15" s="7" t="s">
        <v>127</v>
      </c>
      <c r="H15" s="3" t="s">
        <v>124</v>
      </c>
      <c r="I15" s="3">
        <v>7</v>
      </c>
      <c r="J15" s="3">
        <v>2536</v>
      </c>
      <c r="K15" s="3">
        <v>1800</v>
      </c>
      <c r="L15" s="8">
        <v>91.64</v>
      </c>
      <c r="M15" s="2">
        <v>79.08</v>
      </c>
      <c r="N15" s="137">
        <f t="shared" si="0"/>
        <v>86.294194674814477</v>
      </c>
      <c r="O15" s="119" t="s">
        <v>115</v>
      </c>
      <c r="P15" s="5">
        <v>72.92</v>
      </c>
      <c r="Q15" s="5">
        <v>52.3</v>
      </c>
      <c r="R15" s="137">
        <f t="shared" si="6"/>
        <v>71.72243554580362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 t="s">
        <v>128</v>
      </c>
      <c r="H16" s="3" t="s">
        <v>124</v>
      </c>
      <c r="I16" s="3">
        <v>8</v>
      </c>
      <c r="J16" s="3">
        <v>2537</v>
      </c>
      <c r="K16" s="3">
        <v>2800</v>
      </c>
      <c r="L16" s="8">
        <v>91.26</v>
      </c>
      <c r="M16" s="2">
        <v>79.239999999999995</v>
      </c>
      <c r="N16" s="137">
        <f t="shared" si="0"/>
        <v>86.82884067499451</v>
      </c>
      <c r="O16" s="9" t="s">
        <v>116</v>
      </c>
      <c r="P16" s="5">
        <v>79.89</v>
      </c>
      <c r="Q16" s="5">
        <v>52.64</v>
      </c>
      <c r="R16" s="137">
        <f t="shared" si="6"/>
        <v>65.890599574414821</v>
      </c>
      <c r="S16" s="9" t="s">
        <v>42</v>
      </c>
      <c r="T16" s="68">
        <v>7.2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19.649999999999999</v>
      </c>
      <c r="C17" s="2">
        <v>17.46</v>
      </c>
      <c r="D17" s="26">
        <f t="shared" si="5"/>
        <v>88.854961832061079</v>
      </c>
      <c r="E17" s="2">
        <v>5.7</v>
      </c>
      <c r="F17" s="97"/>
      <c r="G17" s="7" t="s">
        <v>129</v>
      </c>
      <c r="H17" s="3" t="s">
        <v>124</v>
      </c>
      <c r="I17" s="3">
        <v>6</v>
      </c>
      <c r="J17" s="3">
        <v>2538</v>
      </c>
      <c r="K17" s="3">
        <v>1200</v>
      </c>
      <c r="L17" s="8">
        <v>92.46</v>
      </c>
      <c r="M17" s="2">
        <v>78.28</v>
      </c>
      <c r="N17" s="137">
        <f t="shared" si="0"/>
        <v>84.663638330088702</v>
      </c>
      <c r="O17" s="9" t="s">
        <v>117</v>
      </c>
      <c r="P17" s="5">
        <v>75.680000000000007</v>
      </c>
      <c r="Q17" s="5">
        <v>53.24</v>
      </c>
      <c r="R17" s="137">
        <f t="shared" si="6"/>
        <v>70.348837209302317</v>
      </c>
      <c r="S17" s="99" t="s">
        <v>20</v>
      </c>
      <c r="T17" s="68">
        <v>7.1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>
        <v>0.4548611111111111</v>
      </c>
      <c r="H18" s="3" t="s">
        <v>124</v>
      </c>
      <c r="I18" s="3">
        <v>4</v>
      </c>
      <c r="J18" s="3">
        <v>2539</v>
      </c>
      <c r="K18" s="3">
        <v>900</v>
      </c>
      <c r="L18" s="8">
        <v>91.48</v>
      </c>
      <c r="M18" s="2">
        <v>80</v>
      </c>
      <c r="N18" s="137">
        <f t="shared" si="0"/>
        <v>87.450808919982506</v>
      </c>
      <c r="O18" s="28" t="s">
        <v>4</v>
      </c>
      <c r="P18" s="25">
        <f t="shared" ref="P18" si="7">AVERAGE(P12:P17)</f>
        <v>75.907499999999999</v>
      </c>
      <c r="Q18" s="25">
        <f t="shared" ref="Q18" si="8">AVERAGE(Q12:Q17)</f>
        <v>52.8</v>
      </c>
      <c r="R18" s="137">
        <f t="shared" ref="R18" si="9">IF(P18&gt;0,Q18/P18*100,0)</f>
        <v>69.558344037150476</v>
      </c>
      <c r="S18" s="99" t="s">
        <v>21</v>
      </c>
      <c r="T18" s="68">
        <v>8.4</v>
      </c>
      <c r="U18" s="9" t="s">
        <v>21</v>
      </c>
      <c r="V18" s="68">
        <v>7.2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18.75</v>
      </c>
      <c r="C19" s="2">
        <v>16.82</v>
      </c>
      <c r="D19" s="26">
        <f t="shared" si="5"/>
        <v>89.706666666666663</v>
      </c>
      <c r="E19" s="2">
        <v>5.6</v>
      </c>
      <c r="F19" s="97"/>
      <c r="G19" s="7" t="s">
        <v>131</v>
      </c>
      <c r="H19" s="3" t="s">
        <v>124</v>
      </c>
      <c r="I19" s="4">
        <v>2</v>
      </c>
      <c r="J19" s="4">
        <v>2540</v>
      </c>
      <c r="K19" s="4">
        <v>900</v>
      </c>
      <c r="L19" s="5">
        <v>91.42</v>
      </c>
      <c r="M19" s="2">
        <v>78.44</v>
      </c>
      <c r="N19" s="137">
        <f t="shared" si="0"/>
        <v>85.801793918179825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7.2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18.817500000000003</v>
      </c>
      <c r="C20" s="25">
        <f>AVERAGE(C14:C19)</f>
        <v>16.647500000000001</v>
      </c>
      <c r="D20" s="26">
        <f t="shared" si="5"/>
        <v>88.4681812142952</v>
      </c>
      <c r="E20" s="25">
        <f>AVERAGE(E14:E19)</f>
        <v>5.625</v>
      </c>
      <c r="F20" s="25"/>
      <c r="G20" s="7">
        <v>0.51736111111111105</v>
      </c>
      <c r="H20" s="3" t="s">
        <v>124</v>
      </c>
      <c r="I20" s="3">
        <v>8</v>
      </c>
      <c r="J20" s="3">
        <v>2541</v>
      </c>
      <c r="K20" s="3">
        <v>2800</v>
      </c>
      <c r="L20" s="8">
        <v>91.9</v>
      </c>
      <c r="M20" s="2">
        <v>79.08</v>
      </c>
      <c r="N20" s="137">
        <f t="shared" si="0"/>
        <v>86.05005440696408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0.51736111111111105</v>
      </c>
      <c r="H21" s="3" t="s">
        <v>124</v>
      </c>
      <c r="I21" s="3">
        <v>7</v>
      </c>
      <c r="J21" s="3">
        <v>2542</v>
      </c>
      <c r="K21" s="3">
        <v>1800</v>
      </c>
      <c r="L21" s="8">
        <v>90.76</v>
      </c>
      <c r="M21" s="2">
        <v>78.959999999999994</v>
      </c>
      <c r="N21" s="137">
        <f t="shared" si="0"/>
        <v>86.998677831643889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>
        <v>13.58</v>
      </c>
      <c r="C22" s="2">
        <v>11.75</v>
      </c>
      <c r="D22" s="26">
        <f t="shared" si="5"/>
        <v>86.524300441826213</v>
      </c>
      <c r="E22" s="2">
        <v>6.1</v>
      </c>
      <c r="F22" s="97"/>
      <c r="G22" s="7">
        <v>0.52777777777777779</v>
      </c>
      <c r="H22" s="3" t="s">
        <v>124</v>
      </c>
      <c r="I22" s="3">
        <v>3</v>
      </c>
      <c r="J22" s="3">
        <v>2543</v>
      </c>
      <c r="K22" s="3">
        <v>900</v>
      </c>
      <c r="L22" s="8">
        <v>92.12</v>
      </c>
      <c r="M22" s="2">
        <v>79.760000000000005</v>
      </c>
      <c r="N22" s="137">
        <f t="shared" si="0"/>
        <v>86.58271819366044</v>
      </c>
      <c r="O22" s="9" t="s">
        <v>114</v>
      </c>
      <c r="P22" s="8">
        <v>75.739999999999995</v>
      </c>
      <c r="Q22" s="8">
        <v>40.58</v>
      </c>
      <c r="R22" s="137">
        <f t="shared" ref="R22:R25" si="10">IF(P22&gt;0,Q22/P22*100,0)</f>
        <v>53.578030102983895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>
        <v>12.5</v>
      </c>
      <c r="C23" s="2">
        <v>11.76</v>
      </c>
      <c r="D23" s="26">
        <f t="shared" si="5"/>
        <v>94.08</v>
      </c>
      <c r="E23" s="2">
        <v>5.9</v>
      </c>
      <c r="F23" s="97"/>
      <c r="G23" s="7">
        <v>0.53819444444444442</v>
      </c>
      <c r="H23" s="3" t="s">
        <v>124</v>
      </c>
      <c r="I23" s="3">
        <v>6</v>
      </c>
      <c r="J23" s="3">
        <v>2544</v>
      </c>
      <c r="K23" s="3">
        <v>1100</v>
      </c>
      <c r="L23" s="8">
        <v>90.86</v>
      </c>
      <c r="M23" s="2">
        <v>78.12</v>
      </c>
      <c r="N23" s="137">
        <f t="shared" si="0"/>
        <v>85.978428351309717</v>
      </c>
      <c r="O23" s="119" t="s">
        <v>115</v>
      </c>
      <c r="P23" s="8">
        <v>76.239999999999995</v>
      </c>
      <c r="Q23" s="8">
        <v>40.4</v>
      </c>
      <c r="R23" s="137">
        <f t="shared" si="10"/>
        <v>52.990556138509973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>
        <v>12.61</v>
      </c>
      <c r="C24" s="2">
        <v>10.68</v>
      </c>
      <c r="D24" s="26">
        <f t="shared" si="5"/>
        <v>84.694686756542424</v>
      </c>
      <c r="E24" s="2">
        <v>6.3</v>
      </c>
      <c r="F24" s="97"/>
      <c r="G24" s="7">
        <v>0.55902777777777779</v>
      </c>
      <c r="H24" s="3" t="s">
        <v>124</v>
      </c>
      <c r="I24" s="3">
        <v>2</v>
      </c>
      <c r="J24" s="3">
        <v>2545</v>
      </c>
      <c r="K24" s="3">
        <v>900</v>
      </c>
      <c r="L24" s="8">
        <v>91.1</v>
      </c>
      <c r="M24" s="2">
        <v>78.44</v>
      </c>
      <c r="N24" s="137">
        <f t="shared" si="0"/>
        <v>86.103183315038422</v>
      </c>
      <c r="O24" s="9" t="s">
        <v>116</v>
      </c>
      <c r="P24" s="8">
        <v>75.650000000000006</v>
      </c>
      <c r="Q24" s="8">
        <v>39.840000000000003</v>
      </c>
      <c r="R24" s="137">
        <f>IF(P24&gt;0,Q24/P24*100,0)</f>
        <v>52.663582286847323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7</v>
      </c>
      <c r="Y24" s="47"/>
    </row>
    <row r="25" spans="1:25" ht="13.8">
      <c r="A25" s="73" t="s">
        <v>49</v>
      </c>
      <c r="B25" s="2">
        <v>13.08</v>
      </c>
      <c r="C25" s="2">
        <v>11.29</v>
      </c>
      <c r="D25" s="26">
        <f t="shared" si="5"/>
        <v>86.314984709480115</v>
      </c>
      <c r="E25" s="2"/>
      <c r="F25" s="97"/>
      <c r="G25" s="7">
        <v>0.5625</v>
      </c>
      <c r="H25" s="3" t="s">
        <v>124</v>
      </c>
      <c r="I25" s="3">
        <v>4</v>
      </c>
      <c r="J25" s="3">
        <v>2546</v>
      </c>
      <c r="K25" s="3">
        <v>900</v>
      </c>
      <c r="L25" s="8">
        <v>92.44</v>
      </c>
      <c r="M25" s="2">
        <v>79.239999999999995</v>
      </c>
      <c r="N25" s="137">
        <f t="shared" si="0"/>
        <v>85.720467330160105</v>
      </c>
      <c r="O25" s="9" t="s">
        <v>117</v>
      </c>
      <c r="P25" s="8">
        <v>78.430000000000007</v>
      </c>
      <c r="Q25" s="8">
        <v>38.04</v>
      </c>
      <c r="R25" s="137">
        <f t="shared" si="10"/>
        <v>48.501848782353683</v>
      </c>
      <c r="S25" s="9" t="s">
        <v>63</v>
      </c>
      <c r="T25" s="68">
        <v>7.2</v>
      </c>
      <c r="U25" s="9" t="s">
        <v>63</v>
      </c>
      <c r="V25" s="68">
        <v>7.2</v>
      </c>
      <c r="W25" s="9" t="s">
        <v>63</v>
      </c>
      <c r="X25" s="68">
        <v>6.6</v>
      </c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>
        <v>0.58680555555555558</v>
      </c>
      <c r="H26" s="3" t="s">
        <v>124</v>
      </c>
      <c r="I26" s="3">
        <v>8</v>
      </c>
      <c r="J26" s="3">
        <v>2547</v>
      </c>
      <c r="K26" s="3">
        <v>2800</v>
      </c>
      <c r="L26" s="8">
        <v>91.46</v>
      </c>
      <c r="M26" s="2">
        <v>77.16</v>
      </c>
      <c r="N26" s="137">
        <f t="shared" si="0"/>
        <v>84.364749617319049</v>
      </c>
      <c r="O26" s="28" t="s">
        <v>4</v>
      </c>
      <c r="P26" s="25">
        <f t="shared" ref="P26" si="11">AVERAGE(P20:P25)</f>
        <v>76.515000000000001</v>
      </c>
      <c r="Q26" s="25">
        <f t="shared" ref="Q26" si="12">AVERAGE(Q20:Q25)</f>
        <v>39.714999999999996</v>
      </c>
      <c r="R26" s="137">
        <f>IF(P26&gt;0,Q26/P26*100,0)</f>
        <v>51.904855257139118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14.02</v>
      </c>
      <c r="C27" s="2">
        <v>12.2</v>
      </c>
      <c r="D27" s="26">
        <f t="shared" si="5"/>
        <v>87.018544935805991</v>
      </c>
      <c r="E27" s="2">
        <v>6</v>
      </c>
      <c r="F27" s="97"/>
      <c r="G27" s="7">
        <v>0.59722222222222221</v>
      </c>
      <c r="H27" s="3" t="s">
        <v>124</v>
      </c>
      <c r="I27" s="3">
        <v>1</v>
      </c>
      <c r="J27" s="3">
        <v>2548</v>
      </c>
      <c r="K27" s="3">
        <v>600</v>
      </c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>
        <v>7.6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13.157999999999998</v>
      </c>
      <c r="C28" s="25">
        <f>AVERAGE(C22:C27)</f>
        <v>11.535999999999998</v>
      </c>
      <c r="D28" s="26">
        <f t="shared" si="5"/>
        <v>87.672898616811068</v>
      </c>
      <c r="E28" s="25">
        <f>AVERAGE(E22:E27)</f>
        <v>6.0750000000000002</v>
      </c>
      <c r="F28" s="25"/>
      <c r="G28" s="7">
        <v>0.625</v>
      </c>
      <c r="H28" s="3" t="s">
        <v>124</v>
      </c>
      <c r="I28" s="3">
        <v>6</v>
      </c>
      <c r="J28" s="3">
        <v>2549</v>
      </c>
      <c r="K28" s="3">
        <v>1100</v>
      </c>
      <c r="L28" s="8">
        <v>91.72</v>
      </c>
      <c r="M28" s="2">
        <v>77.959999999999994</v>
      </c>
      <c r="N28" s="137">
        <f t="shared" si="0"/>
        <v>84.997819450501524</v>
      </c>
      <c r="O28" s="163" t="s">
        <v>67</v>
      </c>
      <c r="P28" s="164"/>
      <c r="Q28" s="164"/>
      <c r="R28" s="165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0.62847222222222221</v>
      </c>
      <c r="H29" s="3" t="s">
        <v>124</v>
      </c>
      <c r="I29" s="3">
        <v>2</v>
      </c>
      <c r="J29" s="3">
        <v>2550</v>
      </c>
      <c r="K29" s="75">
        <v>900</v>
      </c>
      <c r="L29" s="76">
        <v>91.6</v>
      </c>
      <c r="M29" s="2">
        <v>78.040000000000006</v>
      </c>
      <c r="N29" s="137">
        <f t="shared" si="0"/>
        <v>85.196506550218359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3.67</v>
      </c>
      <c r="C30" s="2">
        <v>2.4700000000000002</v>
      </c>
      <c r="D30" s="26">
        <f t="shared" si="5"/>
        <v>67.302452316076298</v>
      </c>
      <c r="E30" s="2">
        <v>6.1</v>
      </c>
      <c r="F30" s="97"/>
      <c r="G30" s="7">
        <v>0.625</v>
      </c>
      <c r="H30" s="3" t="s">
        <v>124</v>
      </c>
      <c r="I30" s="3">
        <v>3</v>
      </c>
      <c r="J30" s="3">
        <v>2551</v>
      </c>
      <c r="K30" s="3">
        <v>900</v>
      </c>
      <c r="L30" s="2">
        <v>92.34</v>
      </c>
      <c r="M30" s="2">
        <v>78.64</v>
      </c>
      <c r="N30" s="137">
        <f t="shared" si="0"/>
        <v>85.16352609919862</v>
      </c>
      <c r="O30" s="54" t="s">
        <v>14</v>
      </c>
      <c r="P30" s="2">
        <v>86.16</v>
      </c>
      <c r="Q30" s="2">
        <v>31.52</v>
      </c>
      <c r="R30" s="137">
        <f t="shared" ref="R30" si="13">IF(P30&gt;0,Q30/P30*100,0)</f>
        <v>36.583101207056643</v>
      </c>
      <c r="S30" s="28" t="s">
        <v>4</v>
      </c>
      <c r="T30" s="25">
        <f>AVERAGE(T6:T29)</f>
        <v>7.3</v>
      </c>
      <c r="U30" s="28" t="s">
        <v>4</v>
      </c>
      <c r="V30" s="25">
        <f>AVERAGE(V6:V29)</f>
        <v>7.0699999999999985</v>
      </c>
      <c r="W30" s="28" t="s">
        <v>4</v>
      </c>
      <c r="X30" s="25">
        <f>AVERAGE(X6:X29)</f>
        <v>6.455000000000001</v>
      </c>
      <c r="Y30" s="47"/>
    </row>
    <row r="31" spans="1:25" ht="13.8">
      <c r="A31" s="73" t="s">
        <v>47</v>
      </c>
      <c r="B31" s="2">
        <v>2.98</v>
      </c>
      <c r="C31" s="2">
        <v>2.2400000000000002</v>
      </c>
      <c r="D31" s="26">
        <f t="shared" si="5"/>
        <v>75.167785234899327</v>
      </c>
      <c r="E31" s="2">
        <v>6.9</v>
      </c>
      <c r="F31" s="97"/>
      <c r="G31" s="7">
        <v>0.66666666666666663</v>
      </c>
      <c r="H31" s="3" t="s">
        <v>124</v>
      </c>
      <c r="I31" s="3">
        <v>8</v>
      </c>
      <c r="J31" s="3">
        <v>2552</v>
      </c>
      <c r="K31" s="3">
        <v>2800</v>
      </c>
      <c r="L31" s="8">
        <v>90.94</v>
      </c>
      <c r="M31" s="2">
        <v>78.16</v>
      </c>
      <c r="N31" s="137">
        <f t="shared" si="0"/>
        <v>85.946778095447556</v>
      </c>
      <c r="O31" s="54" t="s">
        <v>15</v>
      </c>
      <c r="P31" s="2">
        <v>83.24</v>
      </c>
      <c r="Q31" s="2">
        <v>28.92</v>
      </c>
      <c r="R31" s="137">
        <f t="shared" ref="R31:R35" si="14">IF(P31&gt;0,Q31/P31*100,0)</f>
        <v>34.742912061508896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3.32</v>
      </c>
      <c r="C32" s="2">
        <v>2.5099999999999998</v>
      </c>
      <c r="D32" s="26">
        <f t="shared" si="5"/>
        <v>75.602409638554207</v>
      </c>
      <c r="E32" s="2">
        <v>7.4</v>
      </c>
      <c r="F32" s="97"/>
      <c r="G32" s="7">
        <v>0.67013888888888884</v>
      </c>
      <c r="H32" s="3" t="s">
        <v>124</v>
      </c>
      <c r="I32" s="3">
        <v>4</v>
      </c>
      <c r="J32" s="3">
        <v>2553</v>
      </c>
      <c r="K32" s="75">
        <v>900</v>
      </c>
      <c r="L32" s="76">
        <v>90.96</v>
      </c>
      <c r="M32" s="2">
        <v>77.64</v>
      </c>
      <c r="N32" s="137">
        <f t="shared" si="0"/>
        <v>85.356200527704502</v>
      </c>
      <c r="O32" s="54" t="s">
        <v>62</v>
      </c>
      <c r="P32" s="2">
        <v>84.62</v>
      </c>
      <c r="Q32" s="2">
        <v>30.16</v>
      </c>
      <c r="R32" s="137">
        <f t="shared" si="14"/>
        <v>35.641692271330655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>
        <v>6</v>
      </c>
      <c r="F33" s="97"/>
      <c r="G33" s="7">
        <v>0.70833333333333337</v>
      </c>
      <c r="H33" s="22" t="s">
        <v>124</v>
      </c>
      <c r="I33" s="22">
        <v>6</v>
      </c>
      <c r="J33" s="22">
        <v>2555</v>
      </c>
      <c r="K33" s="22">
        <v>1100</v>
      </c>
      <c r="L33" s="23">
        <v>91.64</v>
      </c>
      <c r="M33" s="2">
        <v>78.319999999999993</v>
      </c>
      <c r="N33" s="137">
        <f t="shared" si="0"/>
        <v>85.464862505456125</v>
      </c>
      <c r="O33" s="72" t="s">
        <v>13</v>
      </c>
      <c r="P33" s="2">
        <v>86.02</v>
      </c>
      <c r="Q33" s="2">
        <v>30.8</v>
      </c>
      <c r="R33" s="137">
        <f t="shared" si="14"/>
        <v>35.805626598465473</v>
      </c>
      <c r="S33" s="9" t="s">
        <v>24</v>
      </c>
      <c r="T33" s="68">
        <v>9.4</v>
      </c>
      <c r="U33" s="9" t="s">
        <v>24</v>
      </c>
      <c r="V33" s="68">
        <v>8.6999999999999993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0.71180555555555547</v>
      </c>
      <c r="H34" s="22" t="s">
        <v>124</v>
      </c>
      <c r="I34" s="22">
        <v>2</v>
      </c>
      <c r="J34" s="22">
        <v>2556</v>
      </c>
      <c r="K34" s="22">
        <v>900</v>
      </c>
      <c r="L34" s="23">
        <v>91.86</v>
      </c>
      <c r="M34" s="2">
        <v>78.400000000000006</v>
      </c>
      <c r="N34" s="137">
        <f t="shared" si="0"/>
        <v>85.347267581101676</v>
      </c>
      <c r="O34" s="54" t="s">
        <v>16</v>
      </c>
      <c r="P34" s="2">
        <v>87.06</v>
      </c>
      <c r="Q34" s="2">
        <v>30.4</v>
      </c>
      <c r="R34" s="137">
        <f t="shared" si="14"/>
        <v>34.918447048012865</v>
      </c>
      <c r="S34" s="9" t="s">
        <v>25</v>
      </c>
      <c r="T34" s="68">
        <v>9.4</v>
      </c>
      <c r="U34" s="9" t="s">
        <v>25</v>
      </c>
      <c r="V34" s="68">
        <v>8.8000000000000007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3.44</v>
      </c>
      <c r="C35" s="2">
        <v>2.2000000000000002</v>
      </c>
      <c r="D35" s="26">
        <f t="shared" si="5"/>
        <v>63.953488372093027</v>
      </c>
      <c r="E35" s="2">
        <v>7.2</v>
      </c>
      <c r="F35" s="97"/>
      <c r="G35" s="7">
        <v>0.72916666666666663</v>
      </c>
      <c r="H35" s="22" t="s">
        <v>124</v>
      </c>
      <c r="I35" s="22">
        <v>1</v>
      </c>
      <c r="J35" s="22">
        <v>2557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85.84</v>
      </c>
      <c r="Q35" s="2">
        <v>30.8</v>
      </c>
      <c r="R35" s="137">
        <f t="shared" si="14"/>
        <v>35.880708294501396</v>
      </c>
      <c r="S35" s="9" t="s">
        <v>26</v>
      </c>
      <c r="T35" s="68">
        <v>9.1999999999999993</v>
      </c>
      <c r="U35" s="9" t="s">
        <v>26</v>
      </c>
      <c r="V35" s="68">
        <v>8.4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3.3525</v>
      </c>
      <c r="C36" s="25">
        <f>AVERAGE(C30:C35)</f>
        <v>2.3550000000000004</v>
      </c>
      <c r="D36" s="26">
        <f t="shared" si="5"/>
        <v>70.246085011185698</v>
      </c>
      <c r="E36" s="25">
        <f>AVERAGE(E30:E35)</f>
        <v>6.7200000000000006</v>
      </c>
      <c r="F36" s="27"/>
      <c r="G36" s="7">
        <v>0.75</v>
      </c>
      <c r="H36" s="22" t="s">
        <v>124</v>
      </c>
      <c r="I36" s="22">
        <v>7</v>
      </c>
      <c r="J36" s="22">
        <v>2558</v>
      </c>
      <c r="K36" s="22">
        <v>1800</v>
      </c>
      <c r="L36" s="23">
        <v>90.96</v>
      </c>
      <c r="M36" s="2">
        <v>78</v>
      </c>
      <c r="N36" s="137">
        <f t="shared" si="0"/>
        <v>85.751978891820585</v>
      </c>
      <c r="O36" s="28" t="s">
        <v>4</v>
      </c>
      <c r="P36" s="25">
        <f t="shared" ref="P36" si="15">AVERAGE(P30:P35)</f>
        <v>85.49</v>
      </c>
      <c r="Q36" s="25">
        <f t="shared" ref="Q36" si="16">AVERAGE(Q30:Q35)</f>
        <v>30.433333333333334</v>
      </c>
      <c r="R36" s="137">
        <f>IF(P36&gt;0,Q36/P36*100,0)</f>
        <v>35.598705501618127</v>
      </c>
      <c r="S36" s="9" t="s">
        <v>39</v>
      </c>
      <c r="T36" s="68">
        <v>9.4</v>
      </c>
      <c r="U36" s="9" t="s">
        <v>39</v>
      </c>
      <c r="V36" s="68">
        <v>8.8000000000000007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0.75</v>
      </c>
      <c r="H37" s="22" t="s">
        <v>124</v>
      </c>
      <c r="I37" s="22">
        <v>3</v>
      </c>
      <c r="J37" s="22">
        <v>2559</v>
      </c>
      <c r="K37" s="22">
        <v>900</v>
      </c>
      <c r="L37" s="23">
        <v>92.16</v>
      </c>
      <c r="M37" s="2">
        <v>77.8</v>
      </c>
      <c r="N37" s="137">
        <f t="shared" si="0"/>
        <v>84.418402777777786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8.8000000000000007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3.72</v>
      </c>
      <c r="C38" s="2">
        <v>2.76</v>
      </c>
      <c r="D38" s="26">
        <f t="shared" si="5"/>
        <v>74.193548387096769</v>
      </c>
      <c r="E38" s="2">
        <v>7.2</v>
      </c>
      <c r="F38" s="97"/>
      <c r="G38" s="7">
        <v>0.78125</v>
      </c>
      <c r="H38" s="22" t="s">
        <v>124</v>
      </c>
      <c r="I38" s="22">
        <v>4</v>
      </c>
      <c r="J38" s="22">
        <v>2560</v>
      </c>
      <c r="K38" s="22">
        <v>900</v>
      </c>
      <c r="L38" s="23">
        <v>91.56</v>
      </c>
      <c r="M38" s="2">
        <v>76.88</v>
      </c>
      <c r="N38" s="137">
        <f t="shared" si="0"/>
        <v>83.966797728265604</v>
      </c>
      <c r="O38" s="181" t="s">
        <v>58</v>
      </c>
      <c r="P38" s="182"/>
      <c r="Q38" s="182"/>
      <c r="R38" s="183"/>
      <c r="S38" s="9" t="s">
        <v>41</v>
      </c>
      <c r="T38" s="68">
        <v>9.1999999999999993</v>
      </c>
      <c r="U38" s="9" t="s">
        <v>41</v>
      </c>
      <c r="V38" s="68">
        <v>8.9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4.05</v>
      </c>
      <c r="C39" s="2">
        <v>3.09</v>
      </c>
      <c r="D39" s="26">
        <f t="shared" si="5"/>
        <v>76.296296296296291</v>
      </c>
      <c r="E39" s="2">
        <v>6.8</v>
      </c>
      <c r="F39" s="97"/>
      <c r="G39" s="7">
        <v>0.78819444444444453</v>
      </c>
      <c r="H39" s="22" t="s">
        <v>124</v>
      </c>
      <c r="I39" s="22">
        <v>2</v>
      </c>
      <c r="J39" s="22">
        <v>2561</v>
      </c>
      <c r="K39" s="22">
        <v>900</v>
      </c>
      <c r="L39" s="23">
        <v>91.94</v>
      </c>
      <c r="M39" s="2">
        <v>78.08</v>
      </c>
      <c r="N39" s="137">
        <f t="shared" si="0"/>
        <v>84.924951055035891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8.9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3.7</v>
      </c>
      <c r="C40" s="2">
        <v>2.85</v>
      </c>
      <c r="D40" s="26">
        <f t="shared" si="5"/>
        <v>77.027027027027032</v>
      </c>
      <c r="E40" s="2">
        <v>7</v>
      </c>
      <c r="F40" s="97"/>
      <c r="G40" s="7">
        <v>0.78819444444444453</v>
      </c>
      <c r="H40" s="22" t="s">
        <v>124</v>
      </c>
      <c r="I40" s="22">
        <v>1</v>
      </c>
      <c r="J40" s="22">
        <v>2562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92.22</v>
      </c>
      <c r="Q40" s="8">
        <v>82.48</v>
      </c>
      <c r="R40" s="137">
        <f t="shared" ref="R40:R43" si="17">IF(P40&gt;0,Q40/P40*100,0)</f>
        <v>89.438299718065508</v>
      </c>
      <c r="S40" s="9" t="s">
        <v>30</v>
      </c>
      <c r="T40" s="68">
        <v>9.1</v>
      </c>
      <c r="U40" s="9" t="s">
        <v>30</v>
      </c>
      <c r="V40" s="68">
        <v>8.6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>
        <v>0.79166666666666663</v>
      </c>
      <c r="H41" s="22" t="s">
        <v>124</v>
      </c>
      <c r="I41" s="22">
        <v>6</v>
      </c>
      <c r="J41" s="22">
        <v>2563</v>
      </c>
      <c r="K41" s="22">
        <v>1100</v>
      </c>
      <c r="L41" s="23">
        <v>91.74</v>
      </c>
      <c r="M41" s="2">
        <v>78.36</v>
      </c>
      <c r="N41" s="137">
        <f t="shared" si="0"/>
        <v>85.415304120340096</v>
      </c>
      <c r="O41" s="119" t="s">
        <v>115</v>
      </c>
      <c r="P41" s="8">
        <v>93.02</v>
      </c>
      <c r="Q41" s="8">
        <v>83.96</v>
      </c>
      <c r="R41" s="137">
        <f t="shared" si="17"/>
        <v>90.26015910556869</v>
      </c>
      <c r="S41" s="9" t="s">
        <v>56</v>
      </c>
      <c r="T41" s="68">
        <v>9.1</v>
      </c>
      <c r="U41" s="9" t="s">
        <v>56</v>
      </c>
      <c r="V41" s="68">
        <v>8.6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>
        <v>0.81944444444444453</v>
      </c>
      <c r="H42" s="22" t="s">
        <v>124</v>
      </c>
      <c r="I42" s="22">
        <v>7</v>
      </c>
      <c r="J42" s="22">
        <v>2564</v>
      </c>
      <c r="K42" s="22">
        <v>1800</v>
      </c>
      <c r="L42" s="23">
        <v>90.94</v>
      </c>
      <c r="M42" s="2">
        <v>79.56</v>
      </c>
      <c r="N42" s="137">
        <f t="shared" si="0"/>
        <v>87.48625467341104</v>
      </c>
      <c r="O42" s="9" t="s">
        <v>116</v>
      </c>
      <c r="P42" s="8"/>
      <c r="Q42" s="8"/>
      <c r="R42" s="137">
        <f t="shared" si="17"/>
        <v>0</v>
      </c>
      <c r="S42" s="9" t="s">
        <v>19</v>
      </c>
      <c r="T42" s="68">
        <v>9.5</v>
      </c>
      <c r="U42" s="9" t="s">
        <v>19</v>
      </c>
      <c r="V42" s="68">
        <v>8.9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3.98</v>
      </c>
      <c r="C43" s="2">
        <v>3.03</v>
      </c>
      <c r="D43" s="26">
        <f t="shared" si="5"/>
        <v>76.130653266331649</v>
      </c>
      <c r="E43" s="2">
        <v>7.2</v>
      </c>
      <c r="F43" s="97"/>
      <c r="G43" s="7">
        <v>0.88888888888888884</v>
      </c>
      <c r="H43" s="22" t="s">
        <v>124</v>
      </c>
      <c r="I43" s="22">
        <v>2</v>
      </c>
      <c r="J43" s="22">
        <v>2565</v>
      </c>
      <c r="K43" s="22">
        <v>900</v>
      </c>
      <c r="L43" s="23">
        <v>91.72</v>
      </c>
      <c r="M43" s="2">
        <v>78.959999999999994</v>
      </c>
      <c r="N43" s="137">
        <f t="shared" si="0"/>
        <v>86.088094199738336</v>
      </c>
      <c r="O43" s="9" t="s">
        <v>117</v>
      </c>
      <c r="P43" s="8">
        <v>92.18</v>
      </c>
      <c r="Q43" s="8">
        <v>84.8</v>
      </c>
      <c r="R43" s="137">
        <f t="shared" si="17"/>
        <v>91.993924929485786</v>
      </c>
      <c r="S43" s="9" t="s">
        <v>42</v>
      </c>
      <c r="T43" s="68">
        <v>9.1999999999999993</v>
      </c>
      <c r="U43" s="9" t="s">
        <v>42</v>
      </c>
      <c r="V43" s="68">
        <v>8.6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3.8624999999999998</v>
      </c>
      <c r="C44" s="25">
        <f>AVERAGE(C38:C43)</f>
        <v>2.9324999999999997</v>
      </c>
      <c r="D44" s="26">
        <f t="shared" si="5"/>
        <v>75.922330097087382</v>
      </c>
      <c r="E44" s="25">
        <f>AVERAGE(E38:E43)</f>
        <v>7.05</v>
      </c>
      <c r="F44" s="27"/>
      <c r="G44" s="7">
        <v>0.88888888888888884</v>
      </c>
      <c r="H44" s="22" t="s">
        <v>124</v>
      </c>
      <c r="I44" s="22">
        <v>1</v>
      </c>
      <c r="J44" s="22">
        <v>2566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8">AVERAGE(P38:P43)</f>
        <v>92.473333333333343</v>
      </c>
      <c r="Q44" s="25">
        <f t="shared" ref="Q44" si="19">AVERAGE(Q38:Q43)</f>
        <v>83.74666666666667</v>
      </c>
      <c r="R44" s="137">
        <f t="shared" ref="R44" si="20">IF(P44&gt;0,Q44/P44*100,0)</f>
        <v>90.563045202220451</v>
      </c>
      <c r="S44" s="9" t="s">
        <v>20</v>
      </c>
      <c r="T44" s="68">
        <v>9.1</v>
      </c>
      <c r="U44" s="9" t="s">
        <v>20</v>
      </c>
      <c r="V44" s="68">
        <v>8.6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0.89583333333333337</v>
      </c>
      <c r="H45" s="22" t="s">
        <v>124</v>
      </c>
      <c r="I45" s="22">
        <v>6</v>
      </c>
      <c r="J45" s="22">
        <v>2567</v>
      </c>
      <c r="K45" s="22">
        <v>1100</v>
      </c>
      <c r="L45" s="23">
        <v>91.4</v>
      </c>
      <c r="M45" s="2">
        <v>78.88</v>
      </c>
      <c r="N45" s="137">
        <f t="shared" si="0"/>
        <v>86.301969365426686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8.6999999999999993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13.11</v>
      </c>
      <c r="C46" s="2">
        <v>11.52</v>
      </c>
      <c r="D46" s="26">
        <f t="shared" si="5"/>
        <v>87.871853546910756</v>
      </c>
      <c r="E46" s="2">
        <v>7</v>
      </c>
      <c r="F46" s="97"/>
      <c r="G46" s="7">
        <v>0.90625</v>
      </c>
      <c r="H46" s="22" t="s">
        <v>124</v>
      </c>
      <c r="I46" s="22">
        <v>3</v>
      </c>
      <c r="J46" s="22">
        <v>2568</v>
      </c>
      <c r="K46" s="22">
        <v>900</v>
      </c>
      <c r="L46" s="23">
        <v>91.9</v>
      </c>
      <c r="M46" s="2">
        <v>77.48</v>
      </c>
      <c r="N46" s="137">
        <f t="shared" si="0"/>
        <v>84.309031556039173</v>
      </c>
      <c r="O46" s="166" t="s">
        <v>70</v>
      </c>
      <c r="P46" s="167"/>
      <c r="Q46" s="167"/>
      <c r="R46" s="168"/>
      <c r="S46" s="9" t="s">
        <v>57</v>
      </c>
      <c r="T46" s="68">
        <v>9.4</v>
      </c>
      <c r="U46" s="9" t="s">
        <v>57</v>
      </c>
      <c r="V46" s="68">
        <v>8.8000000000000007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13.22</v>
      </c>
      <c r="C47" s="2">
        <v>11.62</v>
      </c>
      <c r="D47" s="26">
        <f t="shared" si="5"/>
        <v>87.897125567322234</v>
      </c>
      <c r="E47" s="2">
        <v>6.9</v>
      </c>
      <c r="F47" s="97"/>
      <c r="G47" s="7">
        <v>0.92361111111111116</v>
      </c>
      <c r="H47" s="22" t="s">
        <v>124</v>
      </c>
      <c r="I47" s="22">
        <v>4</v>
      </c>
      <c r="J47" s="22">
        <v>2569</v>
      </c>
      <c r="K47" s="22">
        <v>900</v>
      </c>
      <c r="L47" s="23">
        <v>91.37</v>
      </c>
      <c r="M47" s="2">
        <v>77.72</v>
      </c>
      <c r="N47" s="137">
        <f t="shared" si="0"/>
        <v>85.06074203786801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>
        <v>12.43</v>
      </c>
      <c r="C48" s="2">
        <v>11.13</v>
      </c>
      <c r="D48" s="26">
        <f t="shared" si="5"/>
        <v>89.541432019308132</v>
      </c>
      <c r="E48" s="2">
        <v>7</v>
      </c>
      <c r="F48" s="97"/>
      <c r="G48" s="7">
        <v>0.96875</v>
      </c>
      <c r="H48" s="22" t="s">
        <v>124</v>
      </c>
      <c r="I48" s="22">
        <v>2</v>
      </c>
      <c r="J48" s="22">
        <v>2570</v>
      </c>
      <c r="K48" s="22">
        <v>900</v>
      </c>
      <c r="L48" s="23">
        <v>90.88</v>
      </c>
      <c r="M48" s="2">
        <v>77.959999999999994</v>
      </c>
      <c r="N48" s="137">
        <f t="shared" si="0"/>
        <v>85.783450704225345</v>
      </c>
      <c r="O48" s="9" t="s">
        <v>114</v>
      </c>
      <c r="P48" s="8">
        <v>92.06</v>
      </c>
      <c r="Q48" s="8">
        <v>79.2</v>
      </c>
      <c r="R48" s="137">
        <f t="shared" ref="R48:R51" si="21">IF(P48&gt;0,Q48/P48*100,0)</f>
        <v>86.030849446013463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>
        <v>11.55</v>
      </c>
      <c r="C49" s="2">
        <v>10.09</v>
      </c>
      <c r="D49" s="26">
        <f t="shared" si="5"/>
        <v>87.359307359307351</v>
      </c>
      <c r="E49" s="2">
        <v>7.2</v>
      </c>
      <c r="F49" s="97"/>
      <c r="G49" s="7">
        <v>0.96875</v>
      </c>
      <c r="H49" s="22" t="s">
        <v>124</v>
      </c>
      <c r="I49" s="22">
        <v>6</v>
      </c>
      <c r="J49" s="22">
        <v>2571</v>
      </c>
      <c r="K49" s="85">
        <v>1100</v>
      </c>
      <c r="L49" s="86">
        <v>91.46</v>
      </c>
      <c r="M49" s="2">
        <v>78.48</v>
      </c>
      <c r="N49" s="137">
        <f t="shared" si="0"/>
        <v>85.808003498797305</v>
      </c>
      <c r="O49" s="119" t="s">
        <v>115</v>
      </c>
      <c r="P49" s="8">
        <v>91.44</v>
      </c>
      <c r="Q49" s="8">
        <v>75</v>
      </c>
      <c r="R49" s="137">
        <f t="shared" si="21"/>
        <v>82.020997375328079</v>
      </c>
      <c r="S49" s="99" t="s">
        <v>27</v>
      </c>
      <c r="T49" s="68">
        <v>9.1999999999999993</v>
      </c>
      <c r="U49" s="9" t="s">
        <v>27</v>
      </c>
      <c r="V49" s="68">
        <v>8.6999999999999993</v>
      </c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 t="s">
        <v>141</v>
      </c>
      <c r="H50" s="87" t="s">
        <v>124</v>
      </c>
      <c r="I50" s="87">
        <v>1</v>
      </c>
      <c r="J50" s="87">
        <v>2572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1"/>
        <v>0</v>
      </c>
      <c r="S50" s="9" t="s">
        <v>28</v>
      </c>
      <c r="T50" s="68">
        <v>9</v>
      </c>
      <c r="U50" s="9" t="s">
        <v>28</v>
      </c>
      <c r="V50" s="68">
        <v>8.8000000000000007</v>
      </c>
      <c r="W50" s="9" t="s">
        <v>28</v>
      </c>
      <c r="X50" s="81"/>
      <c r="Y50" s="47"/>
    </row>
    <row r="51" spans="1:25" ht="13.8">
      <c r="A51" s="73" t="s">
        <v>51</v>
      </c>
      <c r="B51" s="2">
        <v>13.72</v>
      </c>
      <c r="C51" s="2">
        <v>12.22</v>
      </c>
      <c r="D51" s="26">
        <f t="shared" si="5"/>
        <v>89.067055393586003</v>
      </c>
      <c r="E51" s="2">
        <v>7.1</v>
      </c>
      <c r="F51" s="97"/>
      <c r="G51" s="7" t="s">
        <v>142</v>
      </c>
      <c r="H51" s="22" t="s">
        <v>124</v>
      </c>
      <c r="I51" s="22">
        <v>4</v>
      </c>
      <c r="J51" s="22">
        <v>2573</v>
      </c>
      <c r="K51" s="22">
        <v>900</v>
      </c>
      <c r="L51" s="22">
        <v>91.42</v>
      </c>
      <c r="M51" s="2">
        <v>79.36</v>
      </c>
      <c r="N51" s="137">
        <f t="shared" si="0"/>
        <v>86.80813826296216</v>
      </c>
      <c r="O51" s="9" t="s">
        <v>117</v>
      </c>
      <c r="P51" s="8">
        <v>91.84</v>
      </c>
      <c r="Q51" s="8">
        <v>77.8</v>
      </c>
      <c r="R51" s="137">
        <f t="shared" si="21"/>
        <v>84.712543554006956</v>
      </c>
      <c r="S51" s="9" t="s">
        <v>29</v>
      </c>
      <c r="T51" s="68">
        <v>9.3000000000000007</v>
      </c>
      <c r="U51" s="9" t="s">
        <v>29</v>
      </c>
      <c r="V51" s="68">
        <v>8.6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12.806000000000001</v>
      </c>
      <c r="C52" s="25">
        <f>AVERAGE(C46:C51)</f>
        <v>11.315999999999999</v>
      </c>
      <c r="D52" s="26">
        <f t="shared" si="5"/>
        <v>88.364828986412604</v>
      </c>
      <c r="E52" s="25">
        <f>AVERAGE(E46:E51)</f>
        <v>7.0399999999999991</v>
      </c>
      <c r="F52" s="27"/>
      <c r="G52" s="7" t="s">
        <v>143</v>
      </c>
      <c r="H52" s="22" t="s">
        <v>124</v>
      </c>
      <c r="I52" s="22">
        <v>8</v>
      </c>
      <c r="J52" s="22">
        <v>2574</v>
      </c>
      <c r="K52" s="22">
        <v>2800</v>
      </c>
      <c r="L52" s="23">
        <v>91.06</v>
      </c>
      <c r="M52" s="2">
        <v>79.680000000000007</v>
      </c>
      <c r="N52" s="137">
        <f t="shared" si="0"/>
        <v>87.502745442565342</v>
      </c>
      <c r="O52" s="28" t="s">
        <v>4</v>
      </c>
      <c r="P52" s="25">
        <f t="shared" ref="P52" si="22">AVERAGE(P46:P51)</f>
        <v>91.780000000000015</v>
      </c>
      <c r="Q52" s="25">
        <f t="shared" ref="Q52" si="23">AVERAGE(Q46:Q51)</f>
        <v>77.333333333333329</v>
      </c>
      <c r="R52" s="137">
        <f t="shared" ref="R52" si="24">IF(P52&gt;0,Q52/P52*100,0)</f>
        <v>84.259461029999244</v>
      </c>
      <c r="S52" s="9" t="s">
        <v>63</v>
      </c>
      <c r="T52" s="68">
        <v>9.5</v>
      </c>
      <c r="U52" s="9" t="s">
        <v>63</v>
      </c>
      <c r="V52" s="68">
        <v>8.8000000000000007</v>
      </c>
      <c r="W52" s="9" t="s">
        <v>63</v>
      </c>
      <c r="X52" s="81">
        <v>8.8000000000000007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144</v>
      </c>
      <c r="H53" s="22" t="s">
        <v>124</v>
      </c>
      <c r="I53" s="22">
        <v>3</v>
      </c>
      <c r="J53" s="22">
        <v>2575</v>
      </c>
      <c r="K53" s="22">
        <v>900</v>
      </c>
      <c r="L53" s="23">
        <v>92.28</v>
      </c>
      <c r="M53" s="2">
        <v>79.56</v>
      </c>
      <c r="N53" s="137">
        <f t="shared" si="0"/>
        <v>86.215864759427831</v>
      </c>
      <c r="O53" s="169" t="s">
        <v>105</v>
      </c>
      <c r="P53" s="170"/>
      <c r="Q53" s="170"/>
      <c r="R53" s="171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63.6</v>
      </c>
      <c r="C54" s="2">
        <v>56.76</v>
      </c>
      <c r="D54" s="26">
        <f t="shared" si="5"/>
        <v>89.245283018867923</v>
      </c>
      <c r="E54" s="2">
        <v>6.4</v>
      </c>
      <c r="F54" s="97"/>
      <c r="G54" s="7" t="s">
        <v>145</v>
      </c>
      <c r="H54" s="22" t="s">
        <v>124</v>
      </c>
      <c r="I54" s="22">
        <v>7</v>
      </c>
      <c r="J54" s="22">
        <v>2576</v>
      </c>
      <c r="K54" s="22">
        <v>1800</v>
      </c>
      <c r="L54" s="23">
        <v>91.14</v>
      </c>
      <c r="M54" s="2">
        <v>79.959999999999994</v>
      </c>
      <c r="N54" s="137">
        <f t="shared" si="0"/>
        <v>87.733157779240727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8.6999999999999993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62.32</v>
      </c>
      <c r="C55" s="2">
        <v>55.3</v>
      </c>
      <c r="D55" s="26">
        <f t="shared" si="5"/>
        <v>88.735558408215653</v>
      </c>
      <c r="E55" s="2">
        <v>6.4</v>
      </c>
      <c r="F55" s="97"/>
      <c r="G55" s="89" t="s">
        <v>146</v>
      </c>
      <c r="H55" s="22" t="s">
        <v>124</v>
      </c>
      <c r="I55" s="22">
        <v>6</v>
      </c>
      <c r="J55" s="22">
        <v>2577</v>
      </c>
      <c r="K55" s="22">
        <v>1200</v>
      </c>
      <c r="L55" s="23">
        <v>90.98</v>
      </c>
      <c r="M55" s="2">
        <v>78.88</v>
      </c>
      <c r="N55" s="137">
        <f t="shared" si="0"/>
        <v>86.700373708507357</v>
      </c>
      <c r="O55" s="9" t="s">
        <v>114</v>
      </c>
      <c r="P55" s="2">
        <v>92.12</v>
      </c>
      <c r="Q55" s="2">
        <v>79.44</v>
      </c>
      <c r="R55" s="137">
        <f t="shared" ref="R55:R58" si="25">IF(P55&gt;0,Q55/P55*100,0)</f>
        <v>86.235345201910548</v>
      </c>
      <c r="S55" s="9" t="s">
        <v>33</v>
      </c>
      <c r="T55" s="68">
        <v>9.3000000000000007</v>
      </c>
      <c r="U55" s="9" t="s">
        <v>33</v>
      </c>
      <c r="V55" s="68">
        <v>8.8000000000000007</v>
      </c>
      <c r="W55" s="9" t="s">
        <v>33</v>
      </c>
      <c r="X55" s="81">
        <v>7.8</v>
      </c>
      <c r="Y55" s="100"/>
    </row>
    <row r="56" spans="1:25" ht="13.8">
      <c r="A56" s="73" t="s">
        <v>48</v>
      </c>
      <c r="B56" s="2">
        <v>62.7</v>
      </c>
      <c r="C56" s="2">
        <v>55.64</v>
      </c>
      <c r="D56" s="26">
        <f t="shared" si="5"/>
        <v>88.740031897926627</v>
      </c>
      <c r="E56" s="2">
        <v>6.4</v>
      </c>
      <c r="F56" s="97"/>
      <c r="G56" s="89" t="s">
        <v>146</v>
      </c>
      <c r="H56" s="22" t="s">
        <v>124</v>
      </c>
      <c r="I56" s="22">
        <v>2</v>
      </c>
      <c r="J56" s="22">
        <v>2578</v>
      </c>
      <c r="K56" s="22">
        <v>900</v>
      </c>
      <c r="L56" s="23">
        <v>91.6</v>
      </c>
      <c r="M56" s="2">
        <v>79.239999999999995</v>
      </c>
      <c r="N56" s="137">
        <f t="shared" si="0"/>
        <v>86.506550218340621</v>
      </c>
      <c r="O56" s="119" t="s">
        <v>115</v>
      </c>
      <c r="P56" s="2">
        <v>91.48</v>
      </c>
      <c r="Q56" s="2">
        <v>75.2</v>
      </c>
      <c r="R56" s="137">
        <f t="shared" si="25"/>
        <v>82.203760384783564</v>
      </c>
      <c r="S56" s="9" t="s">
        <v>34</v>
      </c>
      <c r="T56" s="68">
        <v>9.3000000000000007</v>
      </c>
      <c r="U56" s="9" t="s">
        <v>34</v>
      </c>
      <c r="V56" s="68">
        <v>8.6999999999999993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63.27</v>
      </c>
      <c r="C57" s="2">
        <v>56.32</v>
      </c>
      <c r="D57" s="26">
        <f t="shared" si="5"/>
        <v>89.015331120594283</v>
      </c>
      <c r="E57" s="2">
        <v>6.3</v>
      </c>
      <c r="F57" s="98"/>
      <c r="G57" s="89" t="s">
        <v>147</v>
      </c>
      <c r="H57" s="22" t="s">
        <v>124</v>
      </c>
      <c r="I57" s="22">
        <v>8</v>
      </c>
      <c r="J57" s="22">
        <v>2579</v>
      </c>
      <c r="K57" s="22">
        <v>2800</v>
      </c>
      <c r="L57" s="23">
        <v>91.12</v>
      </c>
      <c r="M57" s="2">
        <v>79.88</v>
      </c>
      <c r="N57" s="137">
        <f t="shared" si="0"/>
        <v>87.664618086040377</v>
      </c>
      <c r="O57" s="9" t="s">
        <v>116</v>
      </c>
      <c r="P57" s="2"/>
      <c r="Q57" s="2"/>
      <c r="R57" s="137">
        <f t="shared" si="25"/>
        <v>0</v>
      </c>
      <c r="S57" s="124" t="s">
        <v>4</v>
      </c>
      <c r="T57" s="25">
        <f>AVERAGE(T33:T56)</f>
        <v>9.2818181818181831</v>
      </c>
      <c r="U57" s="28" t="s">
        <v>4</v>
      </c>
      <c r="V57" s="25">
        <f>AVERAGE(V33:V56)</f>
        <v>8.7227272727272709</v>
      </c>
      <c r="W57" s="28" t="s">
        <v>4</v>
      </c>
      <c r="X57" s="25">
        <f>AVERAGE(X33:X56)</f>
        <v>7.9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 t="s">
        <v>147</v>
      </c>
      <c r="H58" s="22" t="s">
        <v>124</v>
      </c>
      <c r="I58" s="22">
        <v>4</v>
      </c>
      <c r="J58" s="22">
        <v>2580</v>
      </c>
      <c r="K58" s="22">
        <v>900</v>
      </c>
      <c r="L58" s="23">
        <v>91.64</v>
      </c>
      <c r="M58" s="2">
        <v>78.88</v>
      </c>
      <c r="N58" s="137">
        <f t="shared" si="0"/>
        <v>86.075949367088597</v>
      </c>
      <c r="O58" s="9" t="s">
        <v>117</v>
      </c>
      <c r="P58" s="2">
        <v>91.2</v>
      </c>
      <c r="Q58" s="2">
        <v>76.040000000000006</v>
      </c>
      <c r="R58" s="137">
        <f t="shared" si="25"/>
        <v>83.377192982456151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</v>
      </c>
      <c r="C59" s="2">
        <v>57.78</v>
      </c>
      <c r="D59" s="26">
        <f t="shared" si="5"/>
        <v>87.545454545454547</v>
      </c>
      <c r="E59" s="2">
        <v>6.4</v>
      </c>
      <c r="F59" s="97"/>
      <c r="G59" s="89" t="s">
        <v>150</v>
      </c>
      <c r="H59" s="22" t="s">
        <v>124</v>
      </c>
      <c r="I59" s="22">
        <v>3</v>
      </c>
      <c r="J59" s="22">
        <v>2581</v>
      </c>
      <c r="K59" s="22">
        <v>900</v>
      </c>
      <c r="L59" s="23">
        <v>91.62</v>
      </c>
      <c r="M59" s="2">
        <v>78.040000000000006</v>
      </c>
      <c r="N59" s="137">
        <f t="shared" si="0"/>
        <v>85.177908753547257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63.577999999999996</v>
      </c>
      <c r="C60" s="25">
        <f>AVERAGE(C54:C59)</f>
        <v>56.359999999999992</v>
      </c>
      <c r="D60" s="26">
        <f t="shared" si="5"/>
        <v>88.647016263487359</v>
      </c>
      <c r="E60" s="25">
        <f>AVERAGE(E54:E59)</f>
        <v>6.3800000000000008</v>
      </c>
      <c r="F60" s="27"/>
      <c r="G60" s="89" t="s">
        <v>151</v>
      </c>
      <c r="H60" s="22" t="s">
        <v>124</v>
      </c>
      <c r="I60" s="22">
        <v>6</v>
      </c>
      <c r="J60" s="22">
        <v>2582</v>
      </c>
      <c r="K60" s="22">
        <v>1200</v>
      </c>
      <c r="L60" s="23">
        <v>90.88</v>
      </c>
      <c r="M60" s="2">
        <v>78.319999999999993</v>
      </c>
      <c r="N60" s="137">
        <f t="shared" si="0"/>
        <v>86.179577464788721</v>
      </c>
      <c r="O60" s="28" t="s">
        <v>4</v>
      </c>
      <c r="P60" s="25">
        <f t="shared" ref="P60" si="26">AVERAGE(P54:P59)</f>
        <v>91.600000000000009</v>
      </c>
      <c r="Q60" s="25">
        <f t="shared" ref="Q60" si="27">AVERAGE(Q54:Q59)</f>
        <v>76.893333333333331</v>
      </c>
      <c r="R60" s="137">
        <f>IF(P60&gt;0,Q60/P60*100,0)</f>
        <v>83.944687045123715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152</v>
      </c>
      <c r="H61" s="22" t="s">
        <v>124</v>
      </c>
      <c r="I61" s="22">
        <v>2</v>
      </c>
      <c r="J61" s="22">
        <v>2583</v>
      </c>
      <c r="K61" s="22">
        <v>900</v>
      </c>
      <c r="L61" s="23">
        <v>88.2</v>
      </c>
      <c r="M61" s="2">
        <v>75.64</v>
      </c>
      <c r="N61" s="137">
        <f t="shared" si="0"/>
        <v>85.759637188208615</v>
      </c>
      <c r="O61" s="178" t="s">
        <v>68</v>
      </c>
      <c r="P61" s="178"/>
      <c r="Q61" s="178"/>
      <c r="R61" s="178"/>
      <c r="S61" s="41"/>
      <c r="T61" s="60">
        <v>1</v>
      </c>
      <c r="U61" s="125">
        <v>995</v>
      </c>
      <c r="V61" s="108"/>
      <c r="W61" s="60">
        <v>1</v>
      </c>
      <c r="X61" s="62">
        <v>1005</v>
      </c>
      <c r="Y61" s="47"/>
    </row>
    <row r="62" spans="1:25" ht="15">
      <c r="A62" s="73" t="s">
        <v>46</v>
      </c>
      <c r="B62" s="2">
        <v>12.39</v>
      </c>
      <c r="C62" s="2">
        <v>10.86</v>
      </c>
      <c r="D62" s="26">
        <f t="shared" si="5"/>
        <v>87.651331719128322</v>
      </c>
      <c r="E62" s="2">
        <v>7</v>
      </c>
      <c r="F62" s="2"/>
      <c r="G62" s="89" t="s">
        <v>153</v>
      </c>
      <c r="H62" s="22" t="s">
        <v>124</v>
      </c>
      <c r="I62" s="22">
        <v>7</v>
      </c>
      <c r="J62" s="22">
        <v>2584</v>
      </c>
      <c r="K62" s="85">
        <v>1800</v>
      </c>
      <c r="L62" s="86">
        <v>90.6</v>
      </c>
      <c r="M62" s="2">
        <v>79.12</v>
      </c>
      <c r="N62" s="137">
        <f t="shared" si="0"/>
        <v>87.328918322295806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1144</v>
      </c>
      <c r="V62" s="108"/>
      <c r="W62" s="60">
        <v>2</v>
      </c>
      <c r="X62" s="62">
        <v>1036</v>
      </c>
      <c r="Y62" s="47"/>
    </row>
    <row r="63" spans="1:25" ht="15">
      <c r="A63" s="73" t="s">
        <v>47</v>
      </c>
      <c r="B63" s="2">
        <v>12.91</v>
      </c>
      <c r="C63" s="2">
        <v>11.17</v>
      </c>
      <c r="D63" s="26">
        <f t="shared" si="5"/>
        <v>86.522075910147166</v>
      </c>
      <c r="E63" s="2">
        <v>6.9</v>
      </c>
      <c r="F63" s="2"/>
      <c r="G63" s="89">
        <v>0.17708333333333334</v>
      </c>
      <c r="H63" s="22" t="s">
        <v>124</v>
      </c>
      <c r="I63" s="22">
        <v>8</v>
      </c>
      <c r="J63" s="22">
        <v>2585</v>
      </c>
      <c r="K63" s="22">
        <v>2800</v>
      </c>
      <c r="L63" s="22">
        <v>90.86</v>
      </c>
      <c r="M63" s="2">
        <v>79.48</v>
      </c>
      <c r="N63" s="137">
        <f t="shared" si="0"/>
        <v>87.475236627779012</v>
      </c>
      <c r="O63" s="54" t="s">
        <v>9</v>
      </c>
      <c r="P63" s="8"/>
      <c r="Q63" s="8"/>
      <c r="R63" s="8"/>
      <c r="S63" s="41"/>
      <c r="T63" s="69">
        <v>3</v>
      </c>
      <c r="U63" s="125">
        <v>1085</v>
      </c>
      <c r="V63" s="108"/>
      <c r="W63" s="69">
        <v>3</v>
      </c>
      <c r="X63" s="62">
        <v>982</v>
      </c>
      <c r="Y63" s="47"/>
    </row>
    <row r="64" spans="1:25" ht="15">
      <c r="A64" s="73" t="s">
        <v>48</v>
      </c>
      <c r="B64" s="2">
        <v>12.73</v>
      </c>
      <c r="C64" s="2">
        <v>10.79</v>
      </c>
      <c r="D64" s="26">
        <f t="shared" si="5"/>
        <v>84.760408483896299</v>
      </c>
      <c r="E64" s="2">
        <v>7.1</v>
      </c>
      <c r="F64" s="2"/>
      <c r="G64" s="89" t="s">
        <v>154</v>
      </c>
      <c r="H64" s="22" t="s">
        <v>124</v>
      </c>
      <c r="I64" s="22">
        <v>6</v>
      </c>
      <c r="J64" s="22">
        <v>2586</v>
      </c>
      <c r="K64" s="22">
        <v>1200</v>
      </c>
      <c r="L64" s="22">
        <v>90.5</v>
      </c>
      <c r="M64" s="2">
        <v>77.2</v>
      </c>
      <c r="N64" s="137">
        <f t="shared" si="0"/>
        <v>85.303867403314925</v>
      </c>
      <c r="O64" s="54" t="s">
        <v>14</v>
      </c>
      <c r="P64" s="8">
        <v>99.51</v>
      </c>
      <c r="Q64" s="8"/>
      <c r="R64" s="8"/>
      <c r="S64" s="41"/>
      <c r="T64" s="60">
        <v>4</v>
      </c>
      <c r="U64" s="125">
        <v>1144</v>
      </c>
      <c r="V64" s="108"/>
      <c r="W64" s="60">
        <v>4</v>
      </c>
      <c r="X64" s="62">
        <v>1100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 t="s">
        <v>154</v>
      </c>
      <c r="H65" s="22" t="s">
        <v>124</v>
      </c>
      <c r="I65" s="22">
        <v>4</v>
      </c>
      <c r="J65" s="22">
        <v>2587</v>
      </c>
      <c r="K65" s="22">
        <v>900</v>
      </c>
      <c r="L65" s="23">
        <v>91.06</v>
      </c>
      <c r="M65" s="2">
        <v>77.88</v>
      </c>
      <c r="N65" s="137">
        <f t="shared" si="0"/>
        <v>85.526026795519428</v>
      </c>
      <c r="O65" s="54" t="s">
        <v>15</v>
      </c>
      <c r="P65" s="8">
        <v>99.25</v>
      </c>
      <c r="Q65" s="8"/>
      <c r="R65" s="8"/>
      <c r="S65" s="41"/>
      <c r="T65" s="60">
        <v>5</v>
      </c>
      <c r="U65" s="125">
        <v>1027</v>
      </c>
      <c r="V65" s="108"/>
      <c r="W65" s="60">
        <v>5</v>
      </c>
      <c r="X65" s="62">
        <v>1144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 t="s">
        <v>155</v>
      </c>
      <c r="H66" s="139" t="s">
        <v>124</v>
      </c>
      <c r="I66" s="139">
        <v>7</v>
      </c>
      <c r="J66" s="139">
        <v>2588</v>
      </c>
      <c r="K66" s="139">
        <v>1800</v>
      </c>
      <c r="L66" s="139">
        <v>90.92</v>
      </c>
      <c r="M66" s="2">
        <v>77.56</v>
      </c>
      <c r="N66" s="137">
        <f t="shared" si="0"/>
        <v>85.305763308402987</v>
      </c>
      <c r="O66" s="54" t="s">
        <v>62</v>
      </c>
      <c r="P66" s="8">
        <v>99.59</v>
      </c>
      <c r="Q66" s="8"/>
      <c r="R66" s="8"/>
      <c r="S66" s="41"/>
      <c r="T66" s="60">
        <v>6</v>
      </c>
      <c r="U66" s="125">
        <v>1160</v>
      </c>
      <c r="V66" s="108"/>
      <c r="W66" s="60">
        <v>6</v>
      </c>
      <c r="X66" s="62">
        <v>929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99.66</v>
      </c>
      <c r="Q67" s="8"/>
      <c r="R67" s="8"/>
      <c r="S67" s="41"/>
      <c r="T67" s="60">
        <v>7</v>
      </c>
      <c r="U67" s="125">
        <v>1479</v>
      </c>
      <c r="V67" s="108"/>
      <c r="W67" s="60">
        <v>7</v>
      </c>
      <c r="X67" s="62">
        <v>1294</v>
      </c>
      <c r="Y67" s="47"/>
    </row>
    <row r="68" spans="1:30" ht="15.6">
      <c r="A68" s="71" t="s">
        <v>4</v>
      </c>
      <c r="B68" s="25">
        <f>AVERAGE(B62:B67)</f>
        <v>12.676666666666668</v>
      </c>
      <c r="C68" s="25">
        <f>AVERAGE(C62:C67)</f>
        <v>10.94</v>
      </c>
      <c r="D68" s="26">
        <f t="shared" si="5"/>
        <v>86.300289245332621</v>
      </c>
      <c r="E68" s="25">
        <f>AVERAGE(E62:E67)</f>
        <v>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99.42</v>
      </c>
      <c r="Q68" s="8"/>
      <c r="R68" s="8"/>
      <c r="S68" s="41"/>
      <c r="T68" s="60">
        <v>8</v>
      </c>
      <c r="U68" s="125">
        <v>1383</v>
      </c>
      <c r="V68" s="108"/>
      <c r="W68" s="102">
        <v>8</v>
      </c>
      <c r="X68" s="62">
        <v>1250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11.87</v>
      </c>
      <c r="C70" s="143">
        <v>10.44</v>
      </c>
      <c r="D70" s="26">
        <f t="shared" si="5"/>
        <v>87.952822240943561</v>
      </c>
      <c r="E70" s="143">
        <v>8.5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8">IF(L70&gt;0,M70/L70*100,0)</f>
        <v>0</v>
      </c>
      <c r="O70" s="28" t="s">
        <v>4</v>
      </c>
      <c r="P70" s="25">
        <f t="shared" ref="P70" si="29">AVERAGE(P64:P69)</f>
        <v>99.43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12.15</v>
      </c>
      <c r="C71" s="143">
        <v>10.65</v>
      </c>
      <c r="D71" s="26">
        <f t="shared" si="5"/>
        <v>87.654320987654316</v>
      </c>
      <c r="E71" s="143">
        <v>8.4</v>
      </c>
      <c r="F71" s="120"/>
      <c r="G71" s="7"/>
      <c r="H71" s="3"/>
      <c r="I71" s="3"/>
      <c r="J71" s="3"/>
      <c r="K71" s="75"/>
      <c r="L71" s="101"/>
      <c r="M71" s="2"/>
      <c r="N71" s="137">
        <f t="shared" si="28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11.68</v>
      </c>
      <c r="C72" s="143">
        <v>10.28</v>
      </c>
      <c r="D72" s="26">
        <f t="shared" si="5"/>
        <v>88.013698630136986</v>
      </c>
      <c r="E72" s="143">
        <v>8.4</v>
      </c>
      <c r="F72" s="120"/>
      <c r="G72" s="3"/>
      <c r="H72" s="3"/>
      <c r="I72" s="3"/>
      <c r="J72" s="3"/>
      <c r="K72" s="75"/>
      <c r="L72" s="101"/>
      <c r="M72" s="2"/>
      <c r="N72" s="137">
        <f t="shared" si="28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1011</v>
      </c>
      <c r="V72" s="108"/>
      <c r="W72" s="60">
        <v>1</v>
      </c>
      <c r="X72" s="62">
        <v>929</v>
      </c>
      <c r="Y72" s="47"/>
    </row>
    <row r="73" spans="1:30" ht="15">
      <c r="A73" s="73" t="s">
        <v>49</v>
      </c>
      <c r="B73" s="138">
        <v>11.2</v>
      </c>
      <c r="C73" s="143">
        <v>9.77</v>
      </c>
      <c r="D73" s="26">
        <f t="shared" si="5"/>
        <v>87.232142857142861</v>
      </c>
      <c r="E73" s="143">
        <v>8.1999999999999993</v>
      </c>
      <c r="F73" s="122"/>
      <c r="G73" s="3"/>
      <c r="H73" s="3"/>
      <c r="I73" s="3"/>
      <c r="J73" s="3"/>
      <c r="K73" s="75"/>
      <c r="L73" s="101"/>
      <c r="M73" s="2"/>
      <c r="N73" s="137">
        <f t="shared" si="28"/>
        <v>0</v>
      </c>
      <c r="O73" s="7" t="s">
        <v>125</v>
      </c>
      <c r="P73" s="2">
        <v>88.88</v>
      </c>
      <c r="Q73" s="2">
        <v>64.680000000000007</v>
      </c>
      <c r="R73" s="137">
        <f t="shared" ref="R73:R78" si="32">IF(P73&gt;0,Q73/P73*100,0)</f>
        <v>72.772277227722782</v>
      </c>
      <c r="S73" s="138" t="s">
        <v>126</v>
      </c>
      <c r="T73" s="60">
        <v>2</v>
      </c>
      <c r="U73" s="125">
        <v>1139</v>
      </c>
      <c r="V73" s="108"/>
      <c r="W73" s="60">
        <v>2</v>
      </c>
      <c r="X73" s="62">
        <v>1070</v>
      </c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8"/>
        <v>0</v>
      </c>
      <c r="O74" s="91" t="s">
        <v>130</v>
      </c>
      <c r="P74" s="2">
        <v>88.66</v>
      </c>
      <c r="Q74" s="2">
        <v>66.36</v>
      </c>
      <c r="R74" s="137">
        <f t="shared" si="32"/>
        <v>74.847732912249043</v>
      </c>
      <c r="S74" s="138" t="s">
        <v>126</v>
      </c>
      <c r="T74" s="69">
        <v>3</v>
      </c>
      <c r="U74" s="125">
        <v>985</v>
      </c>
      <c r="V74" s="108"/>
      <c r="W74" s="69">
        <v>3</v>
      </c>
      <c r="X74" s="62">
        <v>1132</v>
      </c>
      <c r="Y74" s="47"/>
    </row>
    <row r="75" spans="1:30" ht="15">
      <c r="A75" s="73" t="s">
        <v>51</v>
      </c>
      <c r="B75" s="138">
        <v>11.87</v>
      </c>
      <c r="C75" s="143">
        <v>10.41</v>
      </c>
      <c r="D75" s="26">
        <f t="shared" si="5"/>
        <v>87.700084245998326</v>
      </c>
      <c r="E75" s="143">
        <v>8.6</v>
      </c>
      <c r="F75" s="122"/>
      <c r="G75" s="3"/>
      <c r="H75" s="3"/>
      <c r="I75" s="3"/>
      <c r="J75" s="3"/>
      <c r="K75" s="75"/>
      <c r="L75" s="101"/>
      <c r="M75" s="2"/>
      <c r="N75" s="137">
        <f t="shared" si="28"/>
        <v>0</v>
      </c>
      <c r="O75" s="1" t="s">
        <v>132</v>
      </c>
      <c r="P75" s="2">
        <v>89.68</v>
      </c>
      <c r="Q75" s="2">
        <v>66.040000000000006</v>
      </c>
      <c r="R75" s="137">
        <f t="shared" si="32"/>
        <v>73.639607493309541</v>
      </c>
      <c r="S75" s="138" t="s">
        <v>126</v>
      </c>
      <c r="T75" s="60">
        <v>4</v>
      </c>
      <c r="U75" s="125">
        <v>1139</v>
      </c>
      <c r="V75" s="108"/>
      <c r="W75" s="60">
        <v>4</v>
      </c>
      <c r="X75" s="62">
        <v>1054</v>
      </c>
      <c r="Y75" s="47"/>
    </row>
    <row r="76" spans="1:30" ht="15.6">
      <c r="A76" s="28" t="s">
        <v>4</v>
      </c>
      <c r="B76" s="25">
        <f>AVERAGE(B70:B75)</f>
        <v>11.754000000000001</v>
      </c>
      <c r="C76" s="25">
        <f>AVERAGE(C70:C75)</f>
        <v>10.309999999999999</v>
      </c>
      <c r="D76" s="26">
        <f t="shared" si="5"/>
        <v>87.714820486642822</v>
      </c>
      <c r="E76" s="25">
        <f>AVERAGE(E70:E75)</f>
        <v>8.42</v>
      </c>
      <c r="F76" s="92"/>
      <c r="G76" s="136" t="s">
        <v>4</v>
      </c>
      <c r="H76" s="25"/>
      <c r="I76" s="25"/>
      <c r="J76" s="25"/>
      <c r="K76" s="25">
        <f>SUM(K6:K75)</f>
        <v>78800</v>
      </c>
      <c r="L76" s="25">
        <f>AVERAGE(L6:L75)</f>
        <v>91.353035714285724</v>
      </c>
      <c r="M76" s="25">
        <f>AVERAGE(M6:M75)</f>
        <v>78.469285714285732</v>
      </c>
      <c r="N76" s="137">
        <f>IF(L76&gt;0,M76/L76*100,0)</f>
        <v>85.896746726299284</v>
      </c>
      <c r="O76" s="1" t="s">
        <v>136</v>
      </c>
      <c r="P76" s="2">
        <v>88.88</v>
      </c>
      <c r="Q76" s="2">
        <v>68.12</v>
      </c>
      <c r="R76" s="137">
        <f t="shared" si="32"/>
        <v>76.64266426642665</v>
      </c>
      <c r="S76" s="138" t="s">
        <v>137</v>
      </c>
      <c r="T76" s="60">
        <v>5</v>
      </c>
      <c r="U76" s="125">
        <v>883</v>
      </c>
      <c r="V76" s="108"/>
      <c r="W76" s="60">
        <v>5</v>
      </c>
      <c r="X76" s="62">
        <v>1162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138</v>
      </c>
      <c r="P77" s="2">
        <v>88.38</v>
      </c>
      <c r="Q77" s="2">
        <v>65.8</v>
      </c>
      <c r="R77" s="137">
        <f t="shared" si="32"/>
        <v>74.451233310703785</v>
      </c>
      <c r="S77" s="138" t="s">
        <v>137</v>
      </c>
      <c r="T77" s="60">
        <v>6</v>
      </c>
      <c r="U77" s="125">
        <v>1130</v>
      </c>
      <c r="V77" s="108"/>
      <c r="W77" s="60">
        <v>6</v>
      </c>
      <c r="X77" s="62">
        <v>1044</v>
      </c>
      <c r="Y77" s="47"/>
    </row>
    <row r="78" spans="1:30" ht="15">
      <c r="A78" s="73" t="s">
        <v>46</v>
      </c>
      <c r="B78" s="2">
        <v>11.82</v>
      </c>
      <c r="C78" s="2">
        <v>10.46</v>
      </c>
      <c r="D78" s="26">
        <f t="shared" si="5"/>
        <v>88.494077834179365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140</v>
      </c>
      <c r="P78" s="2">
        <v>89.88</v>
      </c>
      <c r="Q78" s="2">
        <v>64.72</v>
      </c>
      <c r="R78" s="137">
        <f t="shared" si="32"/>
        <v>72.007120605251458</v>
      </c>
      <c r="S78" s="138" t="s">
        <v>137</v>
      </c>
      <c r="T78" s="60">
        <v>7</v>
      </c>
      <c r="U78" s="125">
        <v>1402</v>
      </c>
      <c r="V78" s="108"/>
      <c r="W78" s="60">
        <v>7</v>
      </c>
      <c r="X78" s="62">
        <v>1395</v>
      </c>
      <c r="Y78" s="47"/>
    </row>
    <row r="79" spans="1:30" ht="15.6">
      <c r="A79" s="73" t="s">
        <v>47</v>
      </c>
      <c r="B79" s="2">
        <v>12.18</v>
      </c>
      <c r="C79" s="2">
        <v>10.67</v>
      </c>
      <c r="D79" s="26">
        <f t="shared" ref="D79:D84" si="33">IF(B79&gt;0,C79/B79*100,0)</f>
        <v>87.602627257799668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94.82</v>
      </c>
      <c r="M79" s="101">
        <v>66.88</v>
      </c>
      <c r="N79" s="137">
        <f t="shared" ref="N79:N84" si="34">IF(L79&gt;0,M79/L79*100,0)</f>
        <v>70.533642691415309</v>
      </c>
      <c r="O79" s="28" t="s">
        <v>4</v>
      </c>
      <c r="P79" s="25">
        <f t="shared" ref="P79" si="35">AVERAGE(P73:P78)</f>
        <v>89.06</v>
      </c>
      <c r="Q79" s="25">
        <f t="shared" ref="Q79" si="36">AVERAGE(Q73:Q78)</f>
        <v>65.953333333333333</v>
      </c>
      <c r="R79" s="137">
        <f t="shared" ref="R79" si="37">IF(P79&gt;0,Q79/P79*100,0)</f>
        <v>74.05494423235271</v>
      </c>
      <c r="S79" s="108"/>
      <c r="T79" s="60">
        <v>8</v>
      </c>
      <c r="U79" s="125">
        <v>1376</v>
      </c>
      <c r="V79" s="108"/>
      <c r="W79" s="60">
        <v>8</v>
      </c>
      <c r="X79" s="62">
        <v>1340</v>
      </c>
      <c r="Y79" s="47"/>
    </row>
    <row r="80" spans="1:30" ht="15" customHeight="1">
      <c r="A80" s="73" t="s">
        <v>48</v>
      </c>
      <c r="B80" s="2">
        <v>11.82</v>
      </c>
      <c r="C80" s="2">
        <v>10.33</v>
      </c>
      <c r="D80" s="26">
        <f t="shared" si="33"/>
        <v>87.394247038917086</v>
      </c>
      <c r="E80" s="2">
        <v>8.4</v>
      </c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4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11.22</v>
      </c>
      <c r="C81" s="2">
        <v>9.75</v>
      </c>
      <c r="D81" s="26">
        <f t="shared" si="33"/>
        <v>86.898395721925127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94.24</v>
      </c>
      <c r="M81" s="101">
        <v>67.72</v>
      </c>
      <c r="N81" s="137">
        <f t="shared" si="34"/>
        <v>71.859083191850587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3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>
        <v>95.04</v>
      </c>
      <c r="M82" s="101">
        <v>67.92</v>
      </c>
      <c r="N82" s="137">
        <f>IF(L82&gt;0,M82/L82*100,0)</f>
        <v>71.464646464646464</v>
      </c>
      <c r="O82" s="3" t="s">
        <v>133</v>
      </c>
      <c r="P82" s="2">
        <v>89.48</v>
      </c>
      <c r="Q82" s="2">
        <v>64.040000000000006</v>
      </c>
      <c r="R82" s="137">
        <f t="shared" ref="R82:R87" si="38">IF(P82&gt;0,Q82/P82*100,0)</f>
        <v>71.569065713008499</v>
      </c>
      <c r="S82" s="2" t="s">
        <v>134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11.6</v>
      </c>
      <c r="C83" s="2">
        <v>10.15</v>
      </c>
      <c r="D83" s="26">
        <f t="shared" si="33"/>
        <v>87.500000000000014</v>
      </c>
      <c r="E83" s="2">
        <v>8.6999999999999993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95.06</v>
      </c>
      <c r="M83" s="101">
        <v>67.88</v>
      </c>
      <c r="N83" s="137">
        <f t="shared" si="34"/>
        <v>71.407532084998934</v>
      </c>
      <c r="O83" s="91" t="s">
        <v>135</v>
      </c>
      <c r="P83" s="2">
        <v>90.38</v>
      </c>
      <c r="Q83" s="2">
        <v>57.68</v>
      </c>
      <c r="R83" s="137">
        <f t="shared" si="38"/>
        <v>63.819429077229486</v>
      </c>
      <c r="S83" s="2" t="s">
        <v>134</v>
      </c>
      <c r="T83" s="60">
        <v>1</v>
      </c>
      <c r="U83" s="125">
        <v>1070</v>
      </c>
      <c r="V83" s="108"/>
      <c r="W83" s="60">
        <v>1</v>
      </c>
      <c r="X83" s="62">
        <v>829</v>
      </c>
      <c r="Y83" s="47"/>
    </row>
    <row r="84" spans="1:29" ht="15.6">
      <c r="A84" s="71" t="s">
        <v>4</v>
      </c>
      <c r="B84" s="25">
        <f>AVERAGE(B78:B83)</f>
        <v>11.728</v>
      </c>
      <c r="C84" s="25">
        <f>AVERAGE(C78:C83)</f>
        <v>10.272</v>
      </c>
      <c r="D84" s="26">
        <f t="shared" si="33"/>
        <v>87.585266030013642</v>
      </c>
      <c r="E84" s="25">
        <f>AVERAGE(E78:E83)</f>
        <v>8.4599999999999991</v>
      </c>
      <c r="F84" s="70"/>
      <c r="G84" s="7" t="s">
        <v>122</v>
      </c>
      <c r="H84" s="3" t="s">
        <v>119</v>
      </c>
      <c r="I84" s="3"/>
      <c r="J84" s="3"/>
      <c r="K84" s="75"/>
      <c r="L84" s="101">
        <v>93.16</v>
      </c>
      <c r="M84" s="101">
        <v>66.44</v>
      </c>
      <c r="N84" s="137">
        <f t="shared" si="34"/>
        <v>71.318162301416919</v>
      </c>
      <c r="O84" s="1" t="s">
        <v>139</v>
      </c>
      <c r="P84" s="2">
        <v>89.58</v>
      </c>
      <c r="Q84" s="2">
        <v>52.08</v>
      </c>
      <c r="R84" s="137">
        <f t="shared" si="38"/>
        <v>58.137977227059615</v>
      </c>
      <c r="S84" s="5" t="s">
        <v>134</v>
      </c>
      <c r="T84" s="60">
        <v>2</v>
      </c>
      <c r="U84" s="125">
        <v>1048</v>
      </c>
      <c r="V84" s="108"/>
      <c r="W84" s="60">
        <v>2</v>
      </c>
      <c r="X84" s="62">
        <v>1093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94.464000000000013</v>
      </c>
      <c r="M85" s="25">
        <f>AVERAGE(M79:M84)</f>
        <v>67.367999999999995</v>
      </c>
      <c r="N85" s="137">
        <f t="shared" ref="N85" si="39">IF(L85&gt;0,M85/L85*100,0)</f>
        <v>71.316056910569088</v>
      </c>
      <c r="O85" s="91"/>
      <c r="P85" s="2"/>
      <c r="Q85" s="2"/>
      <c r="R85" s="137">
        <f t="shared" si="38"/>
        <v>0</v>
      </c>
      <c r="S85" s="5"/>
      <c r="T85" s="69">
        <v>3</v>
      </c>
      <c r="U85" s="125">
        <v>1053</v>
      </c>
      <c r="V85" s="108"/>
      <c r="W85" s="69">
        <v>3</v>
      </c>
      <c r="X85" s="62">
        <v>1142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1155</v>
      </c>
      <c r="V86" s="108"/>
      <c r="W86" s="60">
        <v>4</v>
      </c>
      <c r="X86" s="62">
        <v>1074</v>
      </c>
      <c r="Y86" s="47"/>
    </row>
    <row r="87" spans="1:29" ht="15">
      <c r="A87" s="73" t="s">
        <v>46</v>
      </c>
      <c r="B87" s="8"/>
      <c r="C87" s="8">
        <v>2.46</v>
      </c>
      <c r="D87" s="8"/>
      <c r="E87" s="8">
        <v>0.73</v>
      </c>
      <c r="F87" s="8">
        <v>0.81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1164</v>
      </c>
      <c r="V87" s="108"/>
      <c r="W87" s="60">
        <v>5</v>
      </c>
      <c r="X87" s="62">
        <v>1250</v>
      </c>
      <c r="Y87" s="47"/>
    </row>
    <row r="88" spans="1:29" ht="15.6">
      <c r="A88" s="73" t="s">
        <v>47</v>
      </c>
      <c r="B88" s="8"/>
      <c r="C88" s="8">
        <v>1.79</v>
      </c>
      <c r="D88" s="8"/>
      <c r="E88" s="8">
        <v>0.96</v>
      </c>
      <c r="F88" s="8">
        <v>0.88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89.813333333333333</v>
      </c>
      <c r="Q88" s="25">
        <f t="shared" ref="Q88" si="42">AVERAGE(Q82:Q87)</f>
        <v>57.933333333333337</v>
      </c>
      <c r="R88" s="137">
        <f t="shared" ref="R88" si="43">IF(P88&gt;0,Q88/P88*100,0)</f>
        <v>64.504156769596193</v>
      </c>
      <c r="S88" s="132"/>
      <c r="T88" s="60">
        <v>6</v>
      </c>
      <c r="U88" s="125">
        <v>933</v>
      </c>
      <c r="V88" s="108"/>
      <c r="W88" s="60">
        <v>6</v>
      </c>
      <c r="X88" s="62">
        <v>1135</v>
      </c>
      <c r="Y88" s="47"/>
    </row>
    <row r="89" spans="1:29" ht="15">
      <c r="A89" s="73" t="s">
        <v>48</v>
      </c>
      <c r="B89" s="8"/>
      <c r="C89" s="8"/>
      <c r="D89" s="8"/>
      <c r="E89" s="8">
        <v>0.45</v>
      </c>
      <c r="F89" s="8">
        <v>0.49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1346</v>
      </c>
      <c r="V89" s="108"/>
      <c r="W89" s="60">
        <v>7</v>
      </c>
      <c r="X89" s="62">
        <v>1400</v>
      </c>
      <c r="Y89" s="47"/>
    </row>
    <row r="90" spans="1:29" ht="15">
      <c r="A90" s="73" t="s">
        <v>49</v>
      </c>
      <c r="B90" s="2"/>
      <c r="C90" s="8"/>
      <c r="D90" s="8"/>
      <c r="E90" s="8">
        <v>0.92</v>
      </c>
      <c r="F90" s="8">
        <v>0.97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1288</v>
      </c>
      <c r="V90" s="128"/>
      <c r="W90" s="60">
        <v>8</v>
      </c>
      <c r="X90" s="62">
        <v>1326</v>
      </c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3.83</v>
      </c>
      <c r="D92" s="8"/>
      <c r="E92" s="8">
        <v>1.93</v>
      </c>
      <c r="F92" s="8">
        <v>1.66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5">AVERAGE(B87:B92)</f>
        <v>#DIV/0!</v>
      </c>
      <c r="C93" s="25">
        <f t="shared" si="45"/>
        <v>2.6933333333333334</v>
      </c>
      <c r="D93" s="25" t="e">
        <f t="shared" si="45"/>
        <v>#DIV/0!</v>
      </c>
      <c r="E93" s="25">
        <f t="shared" si="45"/>
        <v>0.998</v>
      </c>
      <c r="F93" s="25">
        <f t="shared" si="45"/>
        <v>0.96199999999999997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50.5</v>
      </c>
      <c r="C96" s="108"/>
      <c r="D96" s="90" t="s">
        <v>14</v>
      </c>
      <c r="E96" s="2">
        <v>2.21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49.5</v>
      </c>
      <c r="C97" s="108"/>
      <c r="D97" s="90" t="s">
        <v>15</v>
      </c>
      <c r="E97" s="2">
        <v>2.02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</v>
      </c>
      <c r="C98" s="108"/>
      <c r="D98" s="90" t="s">
        <v>62</v>
      </c>
      <c r="E98" s="2">
        <v>2.4900000000000002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49.1</v>
      </c>
      <c r="C100" s="108"/>
      <c r="D100" s="90" t="s">
        <v>16</v>
      </c>
      <c r="E100" s="2">
        <v>2.68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 t="s">
        <v>148</v>
      </c>
      <c r="P100" s="3" t="s">
        <v>149</v>
      </c>
      <c r="Q100" s="1"/>
      <c r="R100" s="1" t="s">
        <v>126</v>
      </c>
      <c r="S100" s="1"/>
      <c r="T100" s="2">
        <v>88.94</v>
      </c>
      <c r="U100" s="2">
        <v>65.72</v>
      </c>
      <c r="V100" s="137">
        <f t="shared" ref="V100:V112" si="50">IF(T100&gt;0,U100/T100*100,0)</f>
        <v>73.89251180571172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48.7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/>
      <c r="P101" s="3"/>
      <c r="Q101" s="1"/>
      <c r="R101" s="1"/>
      <c r="S101" s="1"/>
      <c r="T101" s="2"/>
      <c r="U101" s="2"/>
      <c r="V101" s="137">
        <f t="shared" si="50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49.36</v>
      </c>
      <c r="C102" s="108"/>
      <c r="D102" s="26" t="s">
        <v>4</v>
      </c>
      <c r="E102" s="25">
        <f t="shared" ref="E102" si="52">AVERAGE(E96:E101)</f>
        <v>2.3620000000000001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/>
      <c r="P102" s="3"/>
      <c r="Q102" s="1"/>
      <c r="R102" s="4"/>
      <c r="S102" s="1"/>
      <c r="T102" s="2"/>
      <c r="U102" s="2"/>
      <c r="V102" s="137">
        <f t="shared" si="50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54.4</v>
      </c>
      <c r="C105" s="108"/>
      <c r="D105" s="90" t="s">
        <v>14</v>
      </c>
      <c r="E105" s="2">
        <v>2.02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54.8</v>
      </c>
      <c r="C106" s="108"/>
      <c r="D106" s="90" t="s">
        <v>15</v>
      </c>
      <c r="E106" s="2">
        <v>2.4300000000000002</v>
      </c>
      <c r="G106" s="91">
        <v>0.25</v>
      </c>
      <c r="H106" s="3" t="s">
        <v>120</v>
      </c>
      <c r="I106" s="1"/>
      <c r="J106" s="1"/>
      <c r="K106" s="1"/>
      <c r="L106" s="1">
        <v>95.1</v>
      </c>
      <c r="M106" s="1">
        <v>49.44</v>
      </c>
      <c r="N106" s="137">
        <f t="shared" ref="N106:N111" si="57">IF(L106&gt;0,M106/L106*100,0)</f>
        <v>51.987381703470035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53</v>
      </c>
      <c r="C107" s="108"/>
      <c r="D107" s="90" t="s">
        <v>62</v>
      </c>
      <c r="E107" s="5">
        <v>2.2400000000000002</v>
      </c>
      <c r="G107" s="91">
        <v>0.41666666666666669</v>
      </c>
      <c r="H107" s="3" t="s">
        <v>120</v>
      </c>
      <c r="I107" s="1"/>
      <c r="J107" s="1"/>
      <c r="K107" s="1"/>
      <c r="L107" s="1">
        <v>97</v>
      </c>
      <c r="M107" s="1">
        <v>50</v>
      </c>
      <c r="N107" s="137">
        <f t="shared" si="57"/>
        <v>51.546391752577314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56.1</v>
      </c>
      <c r="C108" s="108"/>
      <c r="D108" s="6" t="s">
        <v>13</v>
      </c>
      <c r="E108" s="5">
        <v>2.68</v>
      </c>
      <c r="G108" s="91" t="s">
        <v>121</v>
      </c>
      <c r="H108" s="3" t="s">
        <v>120</v>
      </c>
      <c r="I108" s="1"/>
      <c r="J108" s="4"/>
      <c r="K108" s="1"/>
      <c r="L108" s="1">
        <v>97.26</v>
      </c>
      <c r="M108" s="1">
        <v>50.92</v>
      </c>
      <c r="N108" s="137">
        <f t="shared" si="57"/>
        <v>52.354513674686409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54.6</v>
      </c>
      <c r="C109" s="108"/>
      <c r="D109" s="90" t="s">
        <v>16</v>
      </c>
      <c r="E109" s="5">
        <v>2.87</v>
      </c>
      <c r="G109" s="91">
        <v>0.75</v>
      </c>
      <c r="H109" s="3" t="s">
        <v>120</v>
      </c>
      <c r="I109" s="1"/>
      <c r="J109" s="4"/>
      <c r="K109" s="1"/>
      <c r="L109" s="1">
        <v>94.28</v>
      </c>
      <c r="M109" s="1">
        <v>49.04</v>
      </c>
      <c r="N109" s="137">
        <f t="shared" si="57"/>
        <v>52.015273652948657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55</v>
      </c>
      <c r="C110" s="108"/>
      <c r="D110" s="90" t="s">
        <v>61</v>
      </c>
      <c r="E110" s="5">
        <v>2.2400000000000002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7"/>
        <v>0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54.65</v>
      </c>
      <c r="C111" s="108"/>
      <c r="D111" s="26" t="s">
        <v>4</v>
      </c>
      <c r="E111" s="25">
        <f t="shared" ref="E111" si="59">AVERAGE(E105:E110)</f>
        <v>2.4133333333333336</v>
      </c>
      <c r="G111" s="91" t="s">
        <v>122</v>
      </c>
      <c r="H111" s="3" t="s">
        <v>120</v>
      </c>
      <c r="I111" s="1"/>
      <c r="J111" s="4"/>
      <c r="K111" s="1"/>
      <c r="L111" s="1">
        <v>95.32</v>
      </c>
      <c r="M111" s="1">
        <v>49.08</v>
      </c>
      <c r="N111" s="137">
        <f t="shared" si="57"/>
        <v>51.489718841796062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95.792000000000002</v>
      </c>
      <c r="M112" s="25">
        <f t="shared" ref="M112" si="61">AVERAGE(M106:M111)</f>
        <v>49.696000000000005</v>
      </c>
      <c r="N112" s="137">
        <f t="shared" ref="N112" si="62">IF(L112&gt;0,M112/L112*100,0)</f>
        <v>51.879071321195923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88.94</v>
      </c>
      <c r="U112" s="25">
        <f>AVERAGE(U100:U111)</f>
        <v>65.72</v>
      </c>
      <c r="V112" s="137">
        <f t="shared" si="50"/>
        <v>73.89251180571172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2021-11-11T20:39:14Z</cp:lastPrinted>
  <dcterms:created xsi:type="dcterms:W3CDTF">2006-10-21T09:11:40Z</dcterms:created>
  <dcterms:modified xsi:type="dcterms:W3CDTF">2021-11-11T20:39:15Z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