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<sst xmlns="http://schemas.openxmlformats.org/spreadsheetml/2006/main" count="681" uniqueCount="183">
  <si>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</si>
  <si>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</si>
  <si>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</si>
  <si>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</si>
  <si>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</si>
  <si>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</si>
  <si>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</si>
  <si>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</si>
  <si>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</si>
  <si>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</si>
  <si>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</si>
  <si>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</si>
  <si>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</si>
  <si>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</si>
  <si>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</si>
  <si>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</si>
  <si>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</si>
  <si>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</si>
  <si>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</si>
  <si>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</si>
  <si>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</si>
  <si>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</si>
  <si>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</si>
  <si>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</si>
  <si>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</si>
  <si>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</si>
  <si>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</si>
  <si>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</si>
  <si>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</si>
  <si>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</si>
  <si>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</si>
  <si>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</si>
  <si>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</si>
  <si>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</si>
  <si>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</si>
  <si>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</si>
  <si>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</si>
  <si>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</si>
  <si>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</si>
  <si>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</si>
  <si>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</si>
  <si>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</si>
  <si>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</si>
  <si>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</si>
  <si>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</si>
  <si>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</si>
  <si>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</si>
  <si>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</si>
  <si>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</si>
  <si>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</si>
  <si>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</si>
  <si>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</si>
  <si>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</si>
  <si>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</si>
  <si>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</si>
  <si>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</si>
  <si>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</si>
  <si>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</si>
  <si>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</si>
  <si>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</si>
  <si>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</si>
  <si>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</si>
  <si>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</si>
  <si>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</si>
  <si>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</si>
  <si>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</si>
  <si>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</si>
  <si>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</si>
  <si>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</si>
  <si>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</si>
  <si>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</si>
  <si>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</si>
  <si>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</si>
  <si>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</si>
  <si>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</si>
  <si>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</si>
  <si>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</si>
  <si>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</si>
  <si>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</si>
  <si>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</si>
  <si>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</si>
  <si>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</si>
  <si>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</si>
  <si>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</si>
  <si>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</si>
  <si>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</si>
  <si>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</si>
  <si>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</si>
  <si>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</si>
  <si>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</si>
  <si>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</si>
  <si>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</si>
  <si>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</si>
  <si>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</si>
  <si>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</si>
  <si>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</si>
  <si>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</si>
  <si>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</si>
  <si>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</si>
  <si>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</si>
  <si>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</si>
  <si>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</si>
  <si>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</si>
  <si>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</si>
  <si>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</si>
  <si>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</si>
  <si>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</si>
  <si>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</si>
  <si>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</si>
  <si>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</si>
  <si>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</si>
  <si>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</si>
  <si>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</si>
  <si>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</si>
  <si>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</si>
  <si>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</si>
  <si>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</si>
  <si>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</si>
  <si>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</si>
  <si>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</si>
  <si>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</si>
  <si>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</si>
  <si>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</si>
  <si>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6:10AM</t>
  </si>
  <si>
    <t>A</t>
  </si>
  <si>
    <t>6:35AM</t>
  </si>
  <si>
    <t>7:05AM</t>
  </si>
  <si>
    <t>1DESCARGA7:25AM</t>
  </si>
  <si>
    <t>B-9</t>
  </si>
  <si>
    <t>8:15AM</t>
  </si>
  <si>
    <t>8:45AM</t>
  </si>
  <si>
    <t>9:35AM</t>
  </si>
  <si>
    <t>9:50AM</t>
  </si>
  <si>
    <t>10:00AM</t>
  </si>
  <si>
    <t>10:40AM</t>
  </si>
  <si>
    <t>12.040PM</t>
  </si>
  <si>
    <t>12.45PM</t>
  </si>
  <si>
    <t>12.55PM</t>
  </si>
  <si>
    <t>IIDESCARGA12.05PM</t>
  </si>
  <si>
    <t>1.43PM</t>
  </si>
  <si>
    <t>2.20PM</t>
  </si>
  <si>
    <t>2.35PM</t>
  </si>
  <si>
    <t>2.55PM</t>
  </si>
  <si>
    <t>SEMILLA2.13PM</t>
  </si>
  <si>
    <t>C9</t>
  </si>
  <si>
    <t>CORTE3.06PM</t>
  </si>
  <si>
    <t>3.20PM</t>
  </si>
  <si>
    <t>3.40PM</t>
  </si>
  <si>
    <t>3.50PM</t>
  </si>
  <si>
    <t>4.45PM</t>
  </si>
  <si>
    <t>SEWMILLA4.40PM</t>
  </si>
  <si>
    <t>B8</t>
  </si>
  <si>
    <t>4.55PM</t>
  </si>
  <si>
    <t>5.05PM</t>
  </si>
  <si>
    <t>5.25PM</t>
  </si>
  <si>
    <t>5.40PM</t>
  </si>
  <si>
    <t>1DESCARGA5.05PM</t>
  </si>
  <si>
    <t>CORTE5.22PM</t>
  </si>
  <si>
    <t>1DESCARGA6.35PM</t>
  </si>
  <si>
    <t>B9</t>
  </si>
  <si>
    <t>6.50PM</t>
  </si>
  <si>
    <t>7.00PM</t>
  </si>
  <si>
    <t>7.15PM</t>
  </si>
  <si>
    <t>7.40PM</t>
  </si>
  <si>
    <t>8.15PM</t>
  </si>
  <si>
    <t>8.45PM</t>
  </si>
  <si>
    <t>9.00PM,</t>
  </si>
  <si>
    <t>9.35PM</t>
  </si>
  <si>
    <t>10.15PM</t>
  </si>
  <si>
    <t>10.40PM</t>
  </si>
  <si>
    <t>11.05PM</t>
  </si>
  <si>
    <t>11DESCARGA11.10PM</t>
  </si>
  <si>
    <t>11:35PM</t>
  </si>
  <si>
    <t>12:00AM</t>
  </si>
  <si>
    <t>12:15AM</t>
  </si>
  <si>
    <t>1:00AM</t>
  </si>
  <si>
    <t>1:05AM</t>
  </si>
  <si>
    <t>1:30AM</t>
  </si>
  <si>
    <t>2:25AM</t>
  </si>
  <si>
    <t>2:40AM</t>
  </si>
  <si>
    <t>1 DESCARGA</t>
  </si>
  <si>
    <t>5:35AM</t>
  </si>
  <si>
    <t>5:55AM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</si>
</sst>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16" zoomScale="80" zoomScaleNormal="80" workbookViewId="0">
      <selection activeCell="Q57" sqref="Q5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50</v>
      </c>
      <c r="D3" s="57" t="s">
        <v>78</v>
      </c>
      <c r="E3" s="29">
        <v>44516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16.84</v>
      </c>
      <c r="C6" s="2">
        <v>14.6</v>
      </c>
      <c r="D6" s="26">
        <f>IF(B6&gt;0,C6/B6*100,0)</f>
        <v>86.698337292161526</v>
      </c>
      <c r="E6" s="2">
        <v>5.7</v>
      </c>
      <c r="F6" s="97"/>
      <c r="G6" s="7" t="s">
        <v>123</v>
      </c>
      <c r="H6" s="3" t="s">
        <v>124</v>
      </c>
      <c r="I6" s="3">
        <v>7</v>
      </c>
      <c r="J6" s="3">
        <v>2942</v>
      </c>
      <c r="K6" s="3">
        <v>1800</v>
      </c>
      <c r="L6" s="8">
        <v>91.06</v>
      </c>
      <c r="M6" s="2">
        <v>78.36</v>
      </c>
      <c r="N6" s="137">
        <f t="shared" ref="N6:N69" si="0">IF(L6&gt;0,M6/L6*100,0)</f>
        <v>86.053151768065007</v>
      </c>
      <c r="O6" s="9" t="s">
        <v>114</v>
      </c>
      <c r="P6" s="2">
        <v>64.790000000000006</v>
      </c>
      <c r="Q6" s="2">
        <v>56.82</v>
      </c>
      <c r="R6" s="137">
        <f t="shared" ref="R6:R10" si="1">IF(P6&gt;0,Q6/P6*100,0)</f>
        <v>87.698718938107717</v>
      </c>
      <c r="S6" s="9" t="s">
        <v>24</v>
      </c>
      <c r="T6" s="68">
        <v>7.3</v>
      </c>
      <c r="U6" s="9" t="s">
        <v>24</v>
      </c>
      <c r="V6" s="68">
        <v>7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17.54</v>
      </c>
      <c r="C7" s="2">
        <v>15.48</v>
      </c>
      <c r="D7" s="26">
        <f t="shared" ref="D7:D12" si="2">IF(B7&gt;0,C7/B7*100,0)</f>
        <v>88.255416191562148</v>
      </c>
      <c r="E7" s="2">
        <v>5.6</v>
      </c>
      <c r="F7" s="97"/>
      <c r="G7" s="7" t="s">
        <v>123</v>
      </c>
      <c r="H7" s="3" t="s">
        <v>124</v>
      </c>
      <c r="I7" s="1">
        <v>3</v>
      </c>
      <c r="J7" s="1">
        <v>2943</v>
      </c>
      <c r="K7" s="1">
        <v>900</v>
      </c>
      <c r="L7" s="2">
        <v>90.6</v>
      </c>
      <c r="M7" s="2">
        <v>78.040000000000006</v>
      </c>
      <c r="N7" s="137">
        <f t="shared" si="0"/>
        <v>86.136865342163375</v>
      </c>
      <c r="O7" s="119" t="s">
        <v>115</v>
      </c>
      <c r="P7" s="2">
        <v>62.57</v>
      </c>
      <c r="Q7" s="2">
        <v>56.16</v>
      </c>
      <c r="R7" s="137">
        <f t="shared" si="1"/>
        <v>89.75547386926641</v>
      </c>
      <c r="S7" s="9" t="s">
        <v>25</v>
      </c>
      <c r="T7" s="68">
        <v>7.3</v>
      </c>
      <c r="U7" s="9" t="s">
        <v>25</v>
      </c>
      <c r="V7" s="68">
        <v>6.9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17.399999999999999</v>
      </c>
      <c r="C8" s="2">
        <v>15.48</v>
      </c>
      <c r="D8" s="26">
        <f t="shared" si="2"/>
        <v>88.965517241379317</v>
      </c>
      <c r="E8" s="2">
        <v>5.5</v>
      </c>
      <c r="F8" s="97"/>
      <c r="G8" s="7" t="s">
        <v>125</v>
      </c>
      <c r="H8" s="3" t="s">
        <v>124</v>
      </c>
      <c r="I8" s="1">
        <v>8</v>
      </c>
      <c r="J8" s="1">
        <v>2944</v>
      </c>
      <c r="K8" s="1">
        <v>2800</v>
      </c>
      <c r="L8" s="2">
        <v>90.42</v>
      </c>
      <c r="M8" s="2">
        <v>78.2</v>
      </c>
      <c r="N8" s="137">
        <f t="shared" si="0"/>
        <v>86.485290864852914</v>
      </c>
      <c r="O8" s="9" t="s">
        <v>116</v>
      </c>
      <c r="P8" s="2">
        <v>63.69</v>
      </c>
      <c r="Q8" s="2">
        <v>56.02</v>
      </c>
      <c r="R8" s="137">
        <f t="shared" si="1"/>
        <v>87.957293138640296</v>
      </c>
      <c r="S8" s="9" t="s">
        <v>26</v>
      </c>
      <c r="T8" s="68">
        <v>7</v>
      </c>
      <c r="U8" s="9" t="s">
        <v>26</v>
      </c>
      <c r="V8" s="68">
        <v>7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17.97</v>
      </c>
      <c r="C9" s="2">
        <v>16.010000000000002</v>
      </c>
      <c r="D9" s="26">
        <f t="shared" si="2"/>
        <v>89.092932665553718</v>
      </c>
      <c r="E9" s="2">
        <v>5.6</v>
      </c>
      <c r="F9" s="97"/>
      <c r="G9" s="7" t="s">
        <v>126</v>
      </c>
      <c r="H9" s="3" t="s">
        <v>124</v>
      </c>
      <c r="I9" s="1">
        <v>2</v>
      </c>
      <c r="J9" s="1">
        <v>2945</v>
      </c>
      <c r="K9" s="1">
        <v>900</v>
      </c>
      <c r="L9" s="2">
        <v>90.76</v>
      </c>
      <c r="M9" s="2">
        <v>77.64</v>
      </c>
      <c r="N9" s="137">
        <f t="shared" si="0"/>
        <v>85.544292639929481</v>
      </c>
      <c r="O9" s="9" t="s">
        <v>117</v>
      </c>
      <c r="P9" s="2">
        <v>64.650000000000006</v>
      </c>
      <c r="Q9" s="2">
        <v>57.36</v>
      </c>
      <c r="R9" s="137">
        <f t="shared" si="1"/>
        <v>88.723897911832935</v>
      </c>
      <c r="S9" s="9" t="s">
        <v>39</v>
      </c>
      <c r="T9" s="68">
        <v>7.5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0.3263888888888889</v>
      </c>
      <c r="H10" s="3" t="s">
        <v>124</v>
      </c>
      <c r="I10" s="1">
        <v>6</v>
      </c>
      <c r="J10" s="1">
        <v>2946</v>
      </c>
      <c r="K10" s="1">
        <v>1200</v>
      </c>
      <c r="L10" s="2">
        <v>90.42</v>
      </c>
      <c r="M10" s="2">
        <v>78.36</v>
      </c>
      <c r="N10" s="137">
        <f t="shared" si="0"/>
        <v>86.662242866622435</v>
      </c>
      <c r="O10" s="28" t="s">
        <v>4</v>
      </c>
      <c r="P10" s="25">
        <f t="shared" ref="P10" si="3">AVERAGE(P4:P9)</f>
        <v>63.925000000000004</v>
      </c>
      <c r="Q10" s="25">
        <f t="shared" ref="Q10" si="4">AVERAGE(Q4:Q9)</f>
        <v>56.59</v>
      </c>
      <c r="R10" s="137">
        <f t="shared" si="1"/>
        <v>88.525615956198664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 t="s">
        <v>129</v>
      </c>
      <c r="H11" s="3" t="s">
        <v>124</v>
      </c>
      <c r="I11" s="1">
        <v>4</v>
      </c>
      <c r="J11" s="1">
        <v>2947</v>
      </c>
      <c r="K11" s="1">
        <v>900</v>
      </c>
      <c r="L11" s="2">
        <v>91.44</v>
      </c>
      <c r="M11" s="2">
        <v>78.8</v>
      </c>
      <c r="N11" s="137">
        <f t="shared" si="0"/>
        <v>86.176727909011376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17.4375</v>
      </c>
      <c r="C12" s="25">
        <f>AVERAGE(C6:C11)</f>
        <v>15.392500000000002</v>
      </c>
      <c r="D12" s="26">
        <f t="shared" si="2"/>
        <v>88.272401433691769</v>
      </c>
      <c r="E12" s="25">
        <f>AVERAGE(E6:E11)</f>
        <v>5.6</v>
      </c>
      <c r="F12" s="25"/>
      <c r="G12" s="7" t="s">
        <v>130</v>
      </c>
      <c r="H12" s="3" t="s">
        <v>124</v>
      </c>
      <c r="I12" s="1">
        <v>8</v>
      </c>
      <c r="J12" s="1">
        <v>2948</v>
      </c>
      <c r="K12" s="1">
        <v>2800</v>
      </c>
      <c r="L12" s="2">
        <v>90.94</v>
      </c>
      <c r="M12" s="2">
        <v>80.08</v>
      </c>
      <c r="N12" s="137">
        <f t="shared" si="0"/>
        <v>88.058060259511763</v>
      </c>
      <c r="O12" s="156" t="s">
        <v>66</v>
      </c>
      <c r="P12" s="157"/>
      <c r="Q12" s="157"/>
      <c r="R12" s="158"/>
      <c r="S12" s="9" t="s">
        <v>18</v>
      </c>
      <c r="T12" s="68">
        <v>7.2</v>
      </c>
      <c r="U12" s="9" t="s">
        <v>18</v>
      </c>
      <c r="V12" s="68">
        <v>7.5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124</v>
      </c>
      <c r="I13" s="3">
        <v>7</v>
      </c>
      <c r="J13" s="3">
        <v>2949</v>
      </c>
      <c r="K13" s="3">
        <v>1800</v>
      </c>
      <c r="L13" s="8">
        <v>90.82</v>
      </c>
      <c r="M13" s="2">
        <v>78.84</v>
      </c>
      <c r="N13" s="137">
        <f t="shared" si="0"/>
        <v>86.809072891433615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6.8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19.23</v>
      </c>
      <c r="C14" s="2">
        <v>16.260000000000002</v>
      </c>
      <c r="D14" s="26">
        <f t="shared" ref="D14:D78" si="5">IF(B14&gt;0,C14/B14*100,0)</f>
        <v>84.555382215288617</v>
      </c>
      <c r="E14" s="2">
        <v>5.3</v>
      </c>
      <c r="F14" s="97"/>
      <c r="G14" s="7" t="s">
        <v>131</v>
      </c>
      <c r="H14" s="3" t="s">
        <v>124</v>
      </c>
      <c r="I14" s="3">
        <v>3</v>
      </c>
      <c r="J14" s="3">
        <v>2950</v>
      </c>
      <c r="K14" s="3">
        <v>900</v>
      </c>
      <c r="L14" s="8">
        <v>90.34</v>
      </c>
      <c r="M14" s="2">
        <v>78.8</v>
      </c>
      <c r="N14" s="137">
        <f t="shared" si="0"/>
        <v>87.226034978968343</v>
      </c>
      <c r="O14" s="9" t="s">
        <v>114</v>
      </c>
      <c r="P14" s="5">
        <v>73.61</v>
      </c>
      <c r="Q14" s="5">
        <v>52.54</v>
      </c>
      <c r="R14" s="137">
        <f t="shared" ref="R14:R17" si="6">IF(P14&gt;0,Q14/P14*100,0)</f>
        <v>71.376171715799487</v>
      </c>
      <c r="S14" s="9" t="s">
        <v>56</v>
      </c>
      <c r="T14" s="68">
        <v>7.3</v>
      </c>
      <c r="U14" s="9" t="s">
        <v>56</v>
      </c>
      <c r="V14" s="68">
        <v>7.2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18.579999999999998</v>
      </c>
      <c r="C15" s="2">
        <v>16.510000000000002</v>
      </c>
      <c r="D15" s="26">
        <f t="shared" si="5"/>
        <v>88.85898815931111</v>
      </c>
      <c r="E15" s="2">
        <v>5.5</v>
      </c>
      <c r="F15" s="97"/>
      <c r="G15" s="7" t="s">
        <v>132</v>
      </c>
      <c r="H15" s="3" t="s">
        <v>124</v>
      </c>
      <c r="I15" s="3">
        <v>2</v>
      </c>
      <c r="J15" s="3">
        <v>2951</v>
      </c>
      <c r="K15" s="3">
        <v>900</v>
      </c>
      <c r="L15" s="8">
        <v>91.14</v>
      </c>
      <c r="M15" s="2">
        <v>79.239999999999995</v>
      </c>
      <c r="N15" s="137">
        <f t="shared" si="0"/>
        <v>86.943164362519198</v>
      </c>
      <c r="O15" s="119" t="s">
        <v>115</v>
      </c>
      <c r="P15" s="5">
        <v>73.36</v>
      </c>
      <c r="Q15" s="5">
        <v>52.52</v>
      </c>
      <c r="R15" s="137">
        <f t="shared" si="6"/>
        <v>71.592148309705564</v>
      </c>
      <c r="S15" s="9" t="s">
        <v>19</v>
      </c>
      <c r="T15" s="68">
        <v>8.1</v>
      </c>
      <c r="U15" s="9" t="s">
        <v>19</v>
      </c>
      <c r="V15" s="68">
        <v>7.1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18.38</v>
      </c>
      <c r="C16" s="2">
        <v>16.190000000000001</v>
      </c>
      <c r="D16" s="26">
        <f t="shared" si="5"/>
        <v>88.084874863982606</v>
      </c>
      <c r="E16" s="2">
        <v>5.3</v>
      </c>
      <c r="F16" s="97"/>
      <c r="G16" s="7" t="s">
        <v>133</v>
      </c>
      <c r="H16" s="3" t="s">
        <v>124</v>
      </c>
      <c r="I16" s="3">
        <v>6</v>
      </c>
      <c r="J16" s="3">
        <v>2952</v>
      </c>
      <c r="K16" s="3">
        <v>1200</v>
      </c>
      <c r="L16" s="8">
        <v>91.62</v>
      </c>
      <c r="M16" s="2">
        <v>79.400000000000006</v>
      </c>
      <c r="N16" s="137">
        <f t="shared" si="0"/>
        <v>86.662300807683906</v>
      </c>
      <c r="O16" s="9" t="s">
        <v>116</v>
      </c>
      <c r="P16" s="5">
        <v>73.87</v>
      </c>
      <c r="Q16" s="5">
        <v>51.72</v>
      </c>
      <c r="R16" s="137">
        <f t="shared" si="6"/>
        <v>70.014891024773235</v>
      </c>
      <c r="S16" s="9" t="s">
        <v>42</v>
      </c>
      <c r="T16" s="68">
        <v>7.5</v>
      </c>
      <c r="U16" s="9" t="s">
        <v>42</v>
      </c>
      <c r="V16" s="68">
        <v>7.2</v>
      </c>
      <c r="W16" s="9" t="s">
        <v>42</v>
      </c>
      <c r="X16" s="68">
        <v>6.6</v>
      </c>
      <c r="Y16" s="47"/>
    </row>
    <row r="17" spans="1:25" ht="13.8">
      <c r="A17" s="73" t="s">
        <v>49</v>
      </c>
      <c r="B17" s="2">
        <v>19.16</v>
      </c>
      <c r="C17" s="2">
        <v>17.11</v>
      </c>
      <c r="D17" s="26">
        <f t="shared" si="5"/>
        <v>89.300626304801668</v>
      </c>
      <c r="E17" s="2">
        <v>5.3</v>
      </c>
      <c r="F17" s="97"/>
      <c r="G17" s="7" t="s">
        <v>134</v>
      </c>
      <c r="H17" s="3" t="s">
        <v>124</v>
      </c>
      <c r="I17" s="3">
        <v>4</v>
      </c>
      <c r="J17" s="3">
        <v>2953</v>
      </c>
      <c r="K17" s="3">
        <v>900</v>
      </c>
      <c r="L17" s="8">
        <v>91.7</v>
      </c>
      <c r="M17" s="2">
        <v>78.760000000000005</v>
      </c>
      <c r="N17" s="137">
        <f t="shared" si="0"/>
        <v>85.888767720828795</v>
      </c>
      <c r="O17" s="9" t="s">
        <v>117</v>
      </c>
      <c r="P17" s="5">
        <v>73.239999999999995</v>
      </c>
      <c r="Q17" s="5">
        <v>50.68</v>
      </c>
      <c r="R17" s="137">
        <f t="shared" si="6"/>
        <v>69.197160021845988</v>
      </c>
      <c r="S17" s="99" t="s">
        <v>20</v>
      </c>
      <c r="T17" s="68">
        <v>7</v>
      </c>
      <c r="U17" s="9" t="s">
        <v>20</v>
      </c>
      <c r="V17" s="68">
        <v>7.2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18.72</v>
      </c>
      <c r="C18" s="2">
        <v>16.57</v>
      </c>
      <c r="D18" s="26">
        <f t="shared" si="5"/>
        <v>88.514957264957275</v>
      </c>
      <c r="E18" s="2">
        <v>5.4</v>
      </c>
      <c r="F18" s="97"/>
      <c r="G18" s="7">
        <v>0.45833333333333331</v>
      </c>
      <c r="H18" s="3" t="s">
        <v>124</v>
      </c>
      <c r="I18" s="3">
        <v>7</v>
      </c>
      <c r="J18" s="3">
        <v>2954</v>
      </c>
      <c r="K18" s="3">
        <v>1800</v>
      </c>
      <c r="L18" s="8">
        <v>90.36</v>
      </c>
      <c r="M18" s="2">
        <v>78.12</v>
      </c>
      <c r="N18" s="137">
        <f t="shared" si="0"/>
        <v>86.454183266932276</v>
      </c>
      <c r="O18" s="28" t="s">
        <v>4</v>
      </c>
      <c r="P18" s="25">
        <f t="shared" ref="P18" si="7">AVERAGE(P12:P17)</f>
        <v>73.52</v>
      </c>
      <c r="Q18" s="25">
        <f t="shared" ref="Q18" si="8">AVERAGE(Q12:Q17)</f>
        <v>51.865000000000002</v>
      </c>
      <c r="R18" s="137">
        <f t="shared" ref="R18" si="9">IF(P18&gt;0,Q18/P18*100,0)</f>
        <v>70.54542981501632</v>
      </c>
      <c r="S18" s="99" t="s">
        <v>21</v>
      </c>
      <c r="T18" s="68">
        <v>7</v>
      </c>
      <c r="U18" s="9" t="s">
        <v>21</v>
      </c>
      <c r="V18" s="68">
        <v>7.2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18.41</v>
      </c>
      <c r="C19" s="2">
        <v>16.149999999999999</v>
      </c>
      <c r="D19" s="26">
        <f t="shared" si="5"/>
        <v>87.724063009234101</v>
      </c>
      <c r="E19" s="2">
        <v>5.5</v>
      </c>
      <c r="F19" s="97"/>
      <c r="G19" s="7">
        <v>0.45833333333333331</v>
      </c>
      <c r="H19" s="3" t="s">
        <v>124</v>
      </c>
      <c r="I19" s="4">
        <v>8</v>
      </c>
      <c r="J19" s="4">
        <v>2955</v>
      </c>
      <c r="K19" s="4">
        <v>2800</v>
      </c>
      <c r="L19" s="5">
        <v>90.56</v>
      </c>
      <c r="M19" s="2">
        <v>79.040000000000006</v>
      </c>
      <c r="N19" s="137">
        <f t="shared" si="0"/>
        <v>87.279151943462907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18.746666666666666</v>
      </c>
      <c r="C20" s="25">
        <f>AVERAGE(C14:C19)</f>
        <v>16.465000000000003</v>
      </c>
      <c r="D20" s="26">
        <f t="shared" si="5"/>
        <v>87.828947368421069</v>
      </c>
      <c r="E20" s="25">
        <f>AVERAGE(E14:E19)</f>
        <v>5.3833333333333337</v>
      </c>
      <c r="F20" s="25"/>
      <c r="G20" s="7" t="s">
        <v>135</v>
      </c>
      <c r="H20" s="3" t="s">
        <v>124</v>
      </c>
      <c r="I20" s="3">
        <v>3</v>
      </c>
      <c r="J20" s="3">
        <v>2956</v>
      </c>
      <c r="K20" s="3">
        <v>900</v>
      </c>
      <c r="L20" s="8">
        <v>90.38</v>
      </c>
      <c r="M20" s="2">
        <v>78.08</v>
      </c>
      <c r="N20" s="137">
        <f t="shared" si="0"/>
        <v>86.390794423545032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124</v>
      </c>
      <c r="I21" s="3">
        <v>2</v>
      </c>
      <c r="J21" s="3">
        <v>2957</v>
      </c>
      <c r="K21" s="3">
        <v>900</v>
      </c>
      <c r="L21" s="8">
        <v>92.42</v>
      </c>
      <c r="M21" s="2">
        <v>80.28</v>
      </c>
      <c r="N21" s="137">
        <f t="shared" si="0"/>
        <v>86.864315083315304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7.1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14.22</v>
      </c>
      <c r="C22" s="2">
        <v>11.57</v>
      </c>
      <c r="D22" s="26">
        <f t="shared" si="5"/>
        <v>81.364275668073134</v>
      </c>
      <c r="E22" s="2">
        <v>5.9</v>
      </c>
      <c r="F22" s="97"/>
      <c r="G22" s="7" t="s">
        <v>136</v>
      </c>
      <c r="H22" s="3" t="s">
        <v>124</v>
      </c>
      <c r="I22" s="3">
        <v>8</v>
      </c>
      <c r="J22" s="3">
        <v>2958</v>
      </c>
      <c r="K22" s="3">
        <v>2800</v>
      </c>
      <c r="L22" s="8">
        <v>91.92</v>
      </c>
      <c r="M22" s="2">
        <v>78.92</v>
      </c>
      <c r="N22" s="137">
        <f t="shared" si="0"/>
        <v>85.857267188859879</v>
      </c>
      <c r="O22" s="9" t="s">
        <v>114</v>
      </c>
      <c r="P22" s="8">
        <v>73.91</v>
      </c>
      <c r="Q22" s="8">
        <v>39.18</v>
      </c>
      <c r="R22" s="137">
        <f t="shared" ref="R22:R25" si="10">IF(P22&gt;0,Q22/P22*100,0)</f>
        <v>53.010418076038427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13.4</v>
      </c>
      <c r="C23" s="2">
        <v>11.47</v>
      </c>
      <c r="D23" s="26">
        <f t="shared" si="5"/>
        <v>85.597014925373145</v>
      </c>
      <c r="E23" s="2">
        <v>5.6</v>
      </c>
      <c r="F23" s="97"/>
      <c r="G23" s="7" t="s">
        <v>137</v>
      </c>
      <c r="H23" s="3" t="s">
        <v>124</v>
      </c>
      <c r="I23" s="3">
        <v>6</v>
      </c>
      <c r="J23" s="3">
        <v>2959</v>
      </c>
      <c r="K23" s="3">
        <v>1100</v>
      </c>
      <c r="L23" s="8">
        <v>91.26</v>
      </c>
      <c r="M23" s="2">
        <v>78.2</v>
      </c>
      <c r="N23" s="137">
        <f t="shared" si="0"/>
        <v>85.689239535393384</v>
      </c>
      <c r="O23" s="119" t="s">
        <v>115</v>
      </c>
      <c r="P23" s="8">
        <v>74.599999999999994</v>
      </c>
      <c r="Q23" s="8">
        <v>39.979999999999997</v>
      </c>
      <c r="R23" s="137">
        <f t="shared" si="10"/>
        <v>53.592493297587126</v>
      </c>
      <c r="S23" s="9" t="s">
        <v>28</v>
      </c>
      <c r="T23" s="68">
        <v>7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13.12</v>
      </c>
      <c r="C24" s="2">
        <v>11.36</v>
      </c>
      <c r="D24" s="26">
        <f t="shared" si="5"/>
        <v>86.58536585365853</v>
      </c>
      <c r="E24" s="2">
        <v>5.7</v>
      </c>
      <c r="F24" s="97"/>
      <c r="G24" s="7" t="s">
        <v>139</v>
      </c>
      <c r="H24" s="3" t="s">
        <v>124</v>
      </c>
      <c r="I24" s="3">
        <v>4</v>
      </c>
      <c r="J24" s="3">
        <v>2960</v>
      </c>
      <c r="K24" s="3">
        <v>900</v>
      </c>
      <c r="L24" s="8">
        <v>91.32</v>
      </c>
      <c r="M24" s="2">
        <v>78.44</v>
      </c>
      <c r="N24" s="137">
        <f t="shared" si="0"/>
        <v>85.89575120455541</v>
      </c>
      <c r="O24" s="9" t="s">
        <v>116</v>
      </c>
      <c r="P24" s="8">
        <v>76.92</v>
      </c>
      <c r="Q24" s="8">
        <v>40.78</v>
      </c>
      <c r="R24" s="137">
        <f>IF(P24&gt;0,Q24/P24*100,0)</f>
        <v>53.01612064482579</v>
      </c>
      <c r="S24" s="9" t="s">
        <v>29</v>
      </c>
      <c r="T24" s="68">
        <v>7.2</v>
      </c>
      <c r="U24" s="9" t="s">
        <v>29</v>
      </c>
      <c r="V24" s="68">
        <v>7.2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14.19</v>
      </c>
      <c r="C25" s="2">
        <v>12.2</v>
      </c>
      <c r="D25" s="26">
        <f t="shared" si="5"/>
        <v>85.976039464411556</v>
      </c>
      <c r="E25" s="2">
        <v>5.5</v>
      </c>
      <c r="F25" s="97"/>
      <c r="G25" s="7" t="s">
        <v>140</v>
      </c>
      <c r="H25" s="3" t="s">
        <v>124</v>
      </c>
      <c r="I25" s="3">
        <v>8</v>
      </c>
      <c r="J25" s="3">
        <v>2961</v>
      </c>
      <c r="K25" s="3">
        <v>2800</v>
      </c>
      <c r="L25" s="8">
        <v>92.64</v>
      </c>
      <c r="M25" s="2">
        <v>79.239999999999995</v>
      </c>
      <c r="N25" s="137">
        <f t="shared" si="0"/>
        <v>85.535405872193422</v>
      </c>
      <c r="O25" s="9" t="s">
        <v>117</v>
      </c>
      <c r="P25" s="8">
        <v>75.81</v>
      </c>
      <c r="Q25" s="8">
        <v>40.68</v>
      </c>
      <c r="R25" s="137">
        <f t="shared" si="10"/>
        <v>53.660466956865847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14.75</v>
      </c>
      <c r="C26" s="2">
        <v>12.64</v>
      </c>
      <c r="D26" s="26">
        <f t="shared" si="5"/>
        <v>85.694915254237287</v>
      </c>
      <c r="E26" s="2">
        <v>5.5</v>
      </c>
      <c r="F26" s="97"/>
      <c r="G26" s="7" t="s">
        <v>141</v>
      </c>
      <c r="H26" s="3" t="s">
        <v>124</v>
      </c>
      <c r="I26" s="3">
        <v>1</v>
      </c>
      <c r="J26" s="3">
        <v>2962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75.31</v>
      </c>
      <c r="Q26" s="25">
        <f t="shared" ref="Q26" si="12">AVERAGE(Q20:Q25)</f>
        <v>40.155000000000001</v>
      </c>
      <c r="R26" s="137">
        <f>IF(P26&gt;0,Q26/P26*100,0)</f>
        <v>53.319612269286942</v>
      </c>
      <c r="S26" s="9" t="s">
        <v>31</v>
      </c>
      <c r="T26" s="68">
        <v>7.2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14.26</v>
      </c>
      <c r="C27" s="2">
        <v>12.27</v>
      </c>
      <c r="D27" s="26">
        <f t="shared" si="5"/>
        <v>86.044880785413753</v>
      </c>
      <c r="E27" s="2">
        <v>5.6</v>
      </c>
      <c r="F27" s="97"/>
      <c r="G27" s="7" t="s">
        <v>141</v>
      </c>
      <c r="H27" s="3" t="s">
        <v>124</v>
      </c>
      <c r="I27" s="3">
        <v>2</v>
      </c>
      <c r="J27" s="3">
        <v>2963</v>
      </c>
      <c r="K27" s="3">
        <v>900</v>
      </c>
      <c r="L27" s="2">
        <v>91.36</v>
      </c>
      <c r="M27" s="2">
        <v>78.36</v>
      </c>
      <c r="N27" s="137">
        <f t="shared" si="0"/>
        <v>85.770577933450085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6.9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13.990000000000002</v>
      </c>
      <c r="C28" s="25">
        <f>AVERAGE(C22:C27)</f>
        <v>11.918333333333331</v>
      </c>
      <c r="D28" s="26">
        <f t="shared" si="5"/>
        <v>85.191803669287552</v>
      </c>
      <c r="E28" s="25">
        <f>AVERAGE(E22:E27)</f>
        <v>5.6333333333333329</v>
      </c>
      <c r="F28" s="25"/>
      <c r="G28" s="7" t="s">
        <v>142</v>
      </c>
      <c r="H28" s="3" t="s">
        <v>124</v>
      </c>
      <c r="I28" s="3">
        <v>6</v>
      </c>
      <c r="J28" s="3">
        <v>2964</v>
      </c>
      <c r="K28" s="3">
        <v>1100</v>
      </c>
      <c r="L28" s="8">
        <v>91.2</v>
      </c>
      <c r="M28" s="2">
        <v>78.28</v>
      </c>
      <c r="N28" s="137">
        <f t="shared" si="0"/>
        <v>85.833333333333329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124</v>
      </c>
      <c r="I29" s="3">
        <v>3</v>
      </c>
      <c r="J29" s="3">
        <v>2965</v>
      </c>
      <c r="K29" s="75">
        <v>900</v>
      </c>
      <c r="L29" s="76">
        <v>91.28</v>
      </c>
      <c r="M29" s="2">
        <v>77.84</v>
      </c>
      <c r="N29" s="137">
        <f t="shared" si="0"/>
        <v>85.276073619631916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6.9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2.85</v>
      </c>
      <c r="C30" s="2">
        <v>2.36</v>
      </c>
      <c r="D30" s="26">
        <f t="shared" si="5"/>
        <v>82.807017543859644</v>
      </c>
      <c r="E30" s="2">
        <v>6.5</v>
      </c>
      <c r="F30" s="97"/>
      <c r="G30" s="7" t="s">
        <v>147</v>
      </c>
      <c r="H30" s="3" t="s">
        <v>124</v>
      </c>
      <c r="I30" s="3">
        <v>7</v>
      </c>
      <c r="J30" s="3">
        <v>2966</v>
      </c>
      <c r="K30" s="3">
        <v>1800</v>
      </c>
      <c r="L30" s="2">
        <v>91.5</v>
      </c>
      <c r="M30" s="2">
        <v>78.680000000000007</v>
      </c>
      <c r="N30" s="137">
        <f t="shared" si="0"/>
        <v>85.989071038251382</v>
      </c>
      <c r="O30" s="54" t="s">
        <v>14</v>
      </c>
      <c r="P30" s="2">
        <v>83.18</v>
      </c>
      <c r="Q30" s="2">
        <v>26.88</v>
      </c>
      <c r="R30" s="137">
        <f t="shared" ref="R30" si="13">IF(P30&gt;0,Q30/P30*100,0)</f>
        <v>32.31546044722289</v>
      </c>
      <c r="S30" s="28" t="s">
        <v>4</v>
      </c>
      <c r="T30" s="25">
        <f>AVERAGE(T6:T29)</f>
        <v>7.2374999999999998</v>
      </c>
      <c r="U30" s="28" t="s">
        <v>4</v>
      </c>
      <c r="V30" s="25">
        <f>AVERAGE(V6:V29)</f>
        <v>7.0749999999999993</v>
      </c>
      <c r="W30" s="28" t="s">
        <v>4</v>
      </c>
      <c r="X30" s="25">
        <f>AVERAGE(X6:X29)</f>
        <v>6.45</v>
      </c>
      <c r="Y30" s="47"/>
    </row>
    <row r="31" spans="1:25" ht="13.8">
      <c r="A31" s="73" t="s">
        <v>47</v>
      </c>
      <c r="B31" s="2">
        <v>3.68</v>
      </c>
      <c r="C31" s="2">
        <v>2.81</v>
      </c>
      <c r="D31" s="26">
        <f t="shared" si="5"/>
        <v>76.358695652173907</v>
      </c>
      <c r="E31" s="2">
        <v>6.7</v>
      </c>
      <c r="F31" s="97"/>
      <c r="G31" s="7" t="s">
        <v>148</v>
      </c>
      <c r="H31" s="3" t="s">
        <v>124</v>
      </c>
      <c r="I31" s="3">
        <v>8</v>
      </c>
      <c r="J31" s="3">
        <v>2967</v>
      </c>
      <c r="K31" s="3">
        <v>2800</v>
      </c>
      <c r="L31" s="8">
        <v>92.44</v>
      </c>
      <c r="M31" s="2">
        <v>78.88</v>
      </c>
      <c r="N31" s="137">
        <f t="shared" si="0"/>
        <v>85.331025530073561</v>
      </c>
      <c r="O31" s="54" t="s">
        <v>15</v>
      </c>
      <c r="P31" s="2">
        <v>82.42</v>
      </c>
      <c r="Q31" s="2">
        <v>28.24</v>
      </c>
      <c r="R31" s="137">
        <f t="shared" ref="R31:R35" si="14">IF(P31&gt;0,Q31/P31*100,0)</f>
        <v>34.263528269837416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3.21</v>
      </c>
      <c r="C32" s="2">
        <v>2.39</v>
      </c>
      <c r="D32" s="26">
        <f t="shared" si="5"/>
        <v>74.454828660436149</v>
      </c>
      <c r="E32" s="2">
        <v>6.3</v>
      </c>
      <c r="F32" s="97"/>
      <c r="G32" s="7" t="s">
        <v>149</v>
      </c>
      <c r="H32" s="3" t="s">
        <v>124</v>
      </c>
      <c r="I32" s="3">
        <v>4</v>
      </c>
      <c r="J32" s="3">
        <v>2968</v>
      </c>
      <c r="K32" s="75">
        <v>900</v>
      </c>
      <c r="L32" s="76">
        <v>91.18</v>
      </c>
      <c r="M32" s="2">
        <v>77.72</v>
      </c>
      <c r="N32" s="137">
        <f t="shared" si="0"/>
        <v>85.237990787453384</v>
      </c>
      <c r="O32" s="54" t="s">
        <v>62</v>
      </c>
      <c r="P32" s="2">
        <v>84.38</v>
      </c>
      <c r="Q32" s="2">
        <v>29.6</v>
      </c>
      <c r="R32" s="137">
        <f t="shared" si="14"/>
        <v>35.079402702062104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2.62</v>
      </c>
      <c r="C33" s="2">
        <v>1.97</v>
      </c>
      <c r="D33" s="26">
        <f t="shared" si="5"/>
        <v>75.190839694656489</v>
      </c>
      <c r="E33" s="2">
        <v>5.8</v>
      </c>
      <c r="F33" s="97"/>
      <c r="G33" s="7" t="s">
        <v>152</v>
      </c>
      <c r="H33" s="22" t="s">
        <v>124</v>
      </c>
      <c r="I33" s="22">
        <v>6</v>
      </c>
      <c r="J33" s="22">
        <v>2969</v>
      </c>
      <c r="K33" s="22">
        <v>1110</v>
      </c>
      <c r="L33" s="23">
        <v>92.08</v>
      </c>
      <c r="M33" s="2">
        <v>78.28</v>
      </c>
      <c r="N33" s="137">
        <f t="shared" si="0"/>
        <v>85.01303214596004</v>
      </c>
      <c r="O33" s="72" t="s">
        <v>13</v>
      </c>
      <c r="P33" s="2">
        <v>82</v>
      </c>
      <c r="Q33" s="2">
        <v>28.56</v>
      </c>
      <c r="R33" s="137">
        <f t="shared" si="14"/>
        <v>34.829268292682926</v>
      </c>
      <c r="S33" s="9" t="s">
        <v>24</v>
      </c>
      <c r="T33" s="68">
        <v>8.8000000000000007</v>
      </c>
      <c r="U33" s="9" t="s">
        <v>24</v>
      </c>
      <c r="V33" s="68">
        <v>8.5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 t="s">
        <v>152</v>
      </c>
      <c r="H34" s="22" t="s">
        <v>124</v>
      </c>
      <c r="I34" s="22">
        <v>1</v>
      </c>
      <c r="J34" s="22">
        <v>2970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2">
        <v>81.94</v>
      </c>
      <c r="Q34" s="2">
        <v>28.8</v>
      </c>
      <c r="R34" s="137">
        <f t="shared" si="14"/>
        <v>35.147669026116674</v>
      </c>
      <c r="S34" s="9" t="s">
        <v>25</v>
      </c>
      <c r="T34" s="68">
        <v>8.6</v>
      </c>
      <c r="U34" s="9" t="s">
        <v>25</v>
      </c>
      <c r="V34" s="68">
        <v>8.5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 t="s">
        <v>153</v>
      </c>
      <c r="H35" s="22" t="s">
        <v>124</v>
      </c>
      <c r="I35" s="22">
        <v>2</v>
      </c>
      <c r="J35" s="22">
        <v>2971</v>
      </c>
      <c r="K35" s="22">
        <v>900</v>
      </c>
      <c r="L35" s="23">
        <v>91.56</v>
      </c>
      <c r="M35" s="2">
        <v>78.680000000000007</v>
      </c>
      <c r="N35" s="137">
        <f t="shared" si="0"/>
        <v>85.932721712538225</v>
      </c>
      <c r="O35" s="54" t="s">
        <v>61</v>
      </c>
      <c r="P35" s="2">
        <v>83.88</v>
      </c>
      <c r="Q35" s="2">
        <v>29.28</v>
      </c>
      <c r="R35" s="137">
        <f t="shared" si="14"/>
        <v>34.907010014306152</v>
      </c>
      <c r="S35" s="9" t="s">
        <v>26</v>
      </c>
      <c r="T35" s="68">
        <v>9.1</v>
      </c>
      <c r="U35" s="9" t="s">
        <v>26</v>
      </c>
      <c r="V35" s="68">
        <v>8.6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3.09</v>
      </c>
      <c r="C36" s="25">
        <f>AVERAGE(C30:C35)</f>
        <v>2.3825000000000003</v>
      </c>
      <c r="D36" s="26">
        <f t="shared" si="5"/>
        <v>77.103559870550171</v>
      </c>
      <c r="E36" s="25">
        <f>AVERAGE(E30:E35)</f>
        <v>6.3250000000000002</v>
      </c>
      <c r="F36" s="27"/>
      <c r="G36" s="7" t="s">
        <v>154</v>
      </c>
      <c r="H36" s="22" t="s">
        <v>124</v>
      </c>
      <c r="I36" s="22">
        <v>3</v>
      </c>
      <c r="J36" s="22">
        <v>2972</v>
      </c>
      <c r="K36" s="22">
        <v>900</v>
      </c>
      <c r="L36" s="23">
        <v>91.36</v>
      </c>
      <c r="M36" s="2">
        <v>76.2</v>
      </c>
      <c r="N36" s="137">
        <f t="shared" si="0"/>
        <v>83.406304728546417</v>
      </c>
      <c r="O36" s="28" t="s">
        <v>4</v>
      </c>
      <c r="P36" s="25">
        <f t="shared" ref="P36" si="15">AVERAGE(P30:P35)</f>
        <v>82.966666666666669</v>
      </c>
      <c r="Q36" s="25">
        <f t="shared" ref="Q36" si="16">AVERAGE(Q30:Q35)</f>
        <v>28.560000000000002</v>
      </c>
      <c r="R36" s="137">
        <f>IF(P36&gt;0,Q36/P36*100,0)</f>
        <v>34.423463238248289</v>
      </c>
      <c r="S36" s="9" t="s">
        <v>39</v>
      </c>
      <c r="T36" s="68">
        <v>9.1</v>
      </c>
      <c r="U36" s="9" t="s">
        <v>39</v>
      </c>
      <c r="V36" s="68">
        <v>8.6999999999999993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155</v>
      </c>
      <c r="H37" s="22" t="s">
        <v>124</v>
      </c>
      <c r="I37" s="22">
        <v>7</v>
      </c>
      <c r="J37" s="22">
        <v>2973</v>
      </c>
      <c r="K37" s="22">
        <v>1800</v>
      </c>
      <c r="L37" s="23">
        <v>91.1</v>
      </c>
      <c r="M37" s="2">
        <v>79.36</v>
      </c>
      <c r="N37" s="137">
        <f t="shared" si="0"/>
        <v>87.11306256860594</v>
      </c>
      <c r="O37" s="54"/>
      <c r="P37" s="9"/>
      <c r="Q37" s="9"/>
      <c r="R37" s="9"/>
      <c r="S37" s="9" t="s">
        <v>40</v>
      </c>
      <c r="T37" s="68">
        <v>9</v>
      </c>
      <c r="U37" s="9" t="s">
        <v>40</v>
      </c>
      <c r="V37" s="68">
        <v>8.6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5.15</v>
      </c>
      <c r="C38" s="2">
        <v>3.13</v>
      </c>
      <c r="D38" s="26">
        <f t="shared" si="5"/>
        <v>60.776699029126199</v>
      </c>
      <c r="E38" s="2">
        <v>6.5</v>
      </c>
      <c r="F38" s="97"/>
      <c r="G38" s="7" t="s">
        <v>160</v>
      </c>
      <c r="H38" s="22" t="s">
        <v>124</v>
      </c>
      <c r="I38" s="22">
        <v>8</v>
      </c>
      <c r="J38" s="22">
        <v>2974</v>
      </c>
      <c r="K38" s="22">
        <v>2800</v>
      </c>
      <c r="L38" s="23">
        <v>92.06</v>
      </c>
      <c r="M38" s="2">
        <v>78.72</v>
      </c>
      <c r="N38" s="137">
        <f t="shared" si="0"/>
        <v>85.509450358461862</v>
      </c>
      <c r="O38" s="181" t="s">
        <v>58</v>
      </c>
      <c r="P38" s="182"/>
      <c r="Q38" s="182"/>
      <c r="R38" s="183"/>
      <c r="S38" s="9" t="s">
        <v>41</v>
      </c>
      <c r="T38" s="68">
        <v>9.1</v>
      </c>
      <c r="U38" s="9" t="s">
        <v>41</v>
      </c>
      <c r="V38" s="68">
        <v>8.6999999999999993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5.03</v>
      </c>
      <c r="C39" s="2">
        <v>3.64</v>
      </c>
      <c r="D39" s="26">
        <f t="shared" si="5"/>
        <v>72.365805168986086</v>
      </c>
      <c r="E39" s="2">
        <v>6.6</v>
      </c>
      <c r="F39" s="97"/>
      <c r="G39" s="7" t="s">
        <v>161</v>
      </c>
      <c r="H39" s="22" t="s">
        <v>124</v>
      </c>
      <c r="I39" s="22">
        <v>6</v>
      </c>
      <c r="J39" s="22">
        <v>2975</v>
      </c>
      <c r="K39" s="22">
        <v>1100</v>
      </c>
      <c r="L39" s="23">
        <v>91.16</v>
      </c>
      <c r="M39" s="2">
        <v>77.680000000000007</v>
      </c>
      <c r="N39" s="137">
        <f t="shared" si="0"/>
        <v>85.212812637121559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8.8000000000000007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3.95</v>
      </c>
      <c r="C40" s="2">
        <v>3.01</v>
      </c>
      <c r="D40" s="26">
        <f t="shared" si="5"/>
        <v>76.202531645569621</v>
      </c>
      <c r="E40" s="2">
        <v>6.7</v>
      </c>
      <c r="F40" s="97"/>
      <c r="G40" s="7" t="s">
        <v>162</v>
      </c>
      <c r="H40" s="22" t="s">
        <v>124</v>
      </c>
      <c r="I40" s="22">
        <v>4</v>
      </c>
      <c r="J40" s="22">
        <v>2976</v>
      </c>
      <c r="K40" s="22">
        <v>900</v>
      </c>
      <c r="L40" s="23">
        <v>91.52</v>
      </c>
      <c r="M40" s="2">
        <v>77.64</v>
      </c>
      <c r="N40" s="137">
        <f t="shared" si="0"/>
        <v>84.83391608391608</v>
      </c>
      <c r="O40" s="9" t="s">
        <v>114</v>
      </c>
      <c r="P40" s="8">
        <v>92.6</v>
      </c>
      <c r="Q40" s="8">
        <v>85.68</v>
      </c>
      <c r="R40" s="137">
        <f t="shared" ref="R40:R43" si="17">IF(P40&gt;0,Q40/P40*100,0)</f>
        <v>92.526997840172797</v>
      </c>
      <c r="S40" s="9" t="s">
        <v>30</v>
      </c>
      <c r="T40" s="68">
        <v>8.3000000000000007</v>
      </c>
      <c r="U40" s="9" t="s">
        <v>30</v>
      </c>
      <c r="V40" s="68">
        <v>8.1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3.78</v>
      </c>
      <c r="C41" s="2">
        <v>2.91</v>
      </c>
      <c r="D41" s="26">
        <f t="shared" si="5"/>
        <v>76.984126984126988</v>
      </c>
      <c r="E41" s="2">
        <v>6.7</v>
      </c>
      <c r="F41" s="97"/>
      <c r="G41" s="7" t="s">
        <v>163</v>
      </c>
      <c r="H41" s="22" t="s">
        <v>124</v>
      </c>
      <c r="I41" s="22">
        <v>2</v>
      </c>
      <c r="J41" s="22">
        <v>2977</v>
      </c>
      <c r="K41" s="22">
        <v>900</v>
      </c>
      <c r="L41" s="23">
        <v>92.12</v>
      </c>
      <c r="M41" s="2">
        <v>78.400000000000006</v>
      </c>
      <c r="N41" s="137">
        <f t="shared" si="0"/>
        <v>85.106382978723403</v>
      </c>
      <c r="O41" s="119" t="s">
        <v>115</v>
      </c>
      <c r="P41" s="8">
        <v>92.34</v>
      </c>
      <c r="Q41" s="8">
        <v>85</v>
      </c>
      <c r="R41" s="137">
        <f t="shared" si="17"/>
        <v>92.051115442928307</v>
      </c>
      <c r="S41" s="9" t="s">
        <v>56</v>
      </c>
      <c r="T41" s="68">
        <v>8.6999999999999993</v>
      </c>
      <c r="U41" s="9" t="s">
        <v>56</v>
      </c>
      <c r="V41" s="68">
        <v>8.6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3.3</v>
      </c>
      <c r="C42" s="2">
        <v>2.4900000000000002</v>
      </c>
      <c r="D42" s="26">
        <f t="shared" si="5"/>
        <v>75.454545454545467</v>
      </c>
      <c r="E42" s="2">
        <v>6.7</v>
      </c>
      <c r="F42" s="97"/>
      <c r="G42" s="7" t="s">
        <v>164</v>
      </c>
      <c r="H42" s="22" t="s">
        <v>124</v>
      </c>
      <c r="I42" s="22">
        <v>3</v>
      </c>
      <c r="J42" s="22">
        <v>2978</v>
      </c>
      <c r="K42" s="22">
        <v>900</v>
      </c>
      <c r="L42" s="23">
        <v>91.7</v>
      </c>
      <c r="M42" s="2">
        <v>78.84</v>
      </c>
      <c r="N42" s="137">
        <f t="shared" si="0"/>
        <v>85.976008724100325</v>
      </c>
      <c r="O42" s="9" t="s">
        <v>116</v>
      </c>
      <c r="P42" s="8">
        <v>92.2</v>
      </c>
      <c r="Q42" s="8">
        <v>85.28</v>
      </c>
      <c r="R42" s="137">
        <f t="shared" si="17"/>
        <v>92.494577006507598</v>
      </c>
      <c r="S42" s="9" t="s">
        <v>19</v>
      </c>
      <c r="T42" s="68">
        <v>9.1999999999999993</v>
      </c>
      <c r="U42" s="9" t="s">
        <v>19</v>
      </c>
      <c r="V42" s="68">
        <v>8.6999999999999993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3.6</v>
      </c>
      <c r="C43" s="2">
        <v>2.7</v>
      </c>
      <c r="D43" s="26">
        <f t="shared" si="5"/>
        <v>75</v>
      </c>
      <c r="E43" s="2">
        <v>6.7</v>
      </c>
      <c r="F43" s="97"/>
      <c r="G43" s="7" t="s">
        <v>165</v>
      </c>
      <c r="H43" s="22" t="s">
        <v>124</v>
      </c>
      <c r="I43" s="22">
        <v>8</v>
      </c>
      <c r="J43" s="22">
        <v>2979</v>
      </c>
      <c r="K43" s="22">
        <v>2800</v>
      </c>
      <c r="L43" s="23">
        <v>91.24</v>
      </c>
      <c r="M43" s="2">
        <v>78.44</v>
      </c>
      <c r="N43" s="137">
        <f t="shared" si="0"/>
        <v>85.971065322227091</v>
      </c>
      <c r="O43" s="9" t="s">
        <v>117</v>
      </c>
      <c r="P43" s="8">
        <v>92.34</v>
      </c>
      <c r="Q43" s="8">
        <v>86.48</v>
      </c>
      <c r="R43" s="137">
        <f t="shared" si="17"/>
        <v>93.653887805934588</v>
      </c>
      <c r="S43" s="9" t="s">
        <v>42</v>
      </c>
      <c r="T43" s="68">
        <v>8.8000000000000007</v>
      </c>
      <c r="U43" s="9" t="s">
        <v>42</v>
      </c>
      <c r="V43" s="68">
        <v>8.6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4.1350000000000007</v>
      </c>
      <c r="C44" s="25">
        <f>AVERAGE(C38:C43)</f>
        <v>2.98</v>
      </c>
      <c r="D44" s="26">
        <f t="shared" si="5"/>
        <v>72.067714631197092</v>
      </c>
      <c r="E44" s="25">
        <f>AVERAGE(E38:E43)</f>
        <v>6.6500000000000012</v>
      </c>
      <c r="F44" s="27"/>
      <c r="G44" s="7" t="s">
        <v>166</v>
      </c>
      <c r="H44" s="22" t="s">
        <v>124</v>
      </c>
      <c r="I44" s="22">
        <v>6</v>
      </c>
      <c r="J44" s="22">
        <v>2980</v>
      </c>
      <c r="K44" s="22">
        <v>1100</v>
      </c>
      <c r="L44" s="23">
        <v>91.9</v>
      </c>
      <c r="M44" s="2">
        <v>78.28</v>
      </c>
      <c r="N44" s="137">
        <f t="shared" si="0"/>
        <v>85.179542981501626</v>
      </c>
      <c r="O44" s="28" t="s">
        <v>4</v>
      </c>
      <c r="P44" s="25">
        <f t="shared" ref="P44" si="18">AVERAGE(P38:P43)</f>
        <v>92.37</v>
      </c>
      <c r="Q44" s="25">
        <f t="shared" ref="Q44" si="19">AVERAGE(Q38:Q43)</f>
        <v>85.61</v>
      </c>
      <c r="R44" s="137">
        <f t="shared" ref="R44" si="20">IF(P44&gt;0,Q44/P44*100,0)</f>
        <v>92.681606582223665</v>
      </c>
      <c r="S44" s="9" t="s">
        <v>20</v>
      </c>
      <c r="T44" s="68">
        <v>8.6999999999999993</v>
      </c>
      <c r="U44" s="9" t="s">
        <v>20</v>
      </c>
      <c r="V44" s="68">
        <v>8.5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167</v>
      </c>
      <c r="H45" s="22" t="s">
        <v>124</v>
      </c>
      <c r="I45" s="22">
        <v>2</v>
      </c>
      <c r="J45" s="22">
        <v>2981</v>
      </c>
      <c r="K45" s="22">
        <v>900</v>
      </c>
      <c r="L45" s="23">
        <v>91.54</v>
      </c>
      <c r="M45" s="2">
        <v>78.16</v>
      </c>
      <c r="N45" s="137">
        <f t="shared" si="0"/>
        <v>85.383438933799425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8.5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12.98</v>
      </c>
      <c r="C46" s="2">
        <v>11.57</v>
      </c>
      <c r="D46" s="26">
        <f t="shared" si="5"/>
        <v>89.137134052388291</v>
      </c>
      <c r="E46" s="2">
        <v>6.9</v>
      </c>
      <c r="F46" s="97"/>
      <c r="G46" s="7" t="s">
        <v>167</v>
      </c>
      <c r="H46" s="22" t="s">
        <v>124</v>
      </c>
      <c r="I46" s="22">
        <v>1</v>
      </c>
      <c r="J46" s="22">
        <v>2982</v>
      </c>
      <c r="K46" s="22">
        <v>600</v>
      </c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8.6999999999999993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12.54</v>
      </c>
      <c r="C47" s="2">
        <v>11.25</v>
      </c>
      <c r="D47" s="26">
        <f t="shared" si="5"/>
        <v>89.712918660287087</v>
      </c>
      <c r="E47" s="2">
        <v>6.9</v>
      </c>
      <c r="F47" s="97"/>
      <c r="G47" s="7" t="s">
        <v>167</v>
      </c>
      <c r="H47" s="22" t="s">
        <v>124</v>
      </c>
      <c r="I47" s="22">
        <v>4</v>
      </c>
      <c r="J47" s="22">
        <v>2983</v>
      </c>
      <c r="K47" s="22">
        <v>900</v>
      </c>
      <c r="L47" s="23">
        <v>91</v>
      </c>
      <c r="M47" s="2">
        <v>77.44</v>
      </c>
      <c r="N47" s="137">
        <f t="shared" si="0"/>
        <v>85.098901098901095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8.8000000000000007</v>
      </c>
      <c r="U47" s="9" t="s">
        <v>22</v>
      </c>
      <c r="V47" s="68">
        <v>8.5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12.73</v>
      </c>
      <c r="C48" s="2">
        <v>11.17</v>
      </c>
      <c r="D48" s="26">
        <f t="shared" si="5"/>
        <v>87.745483110761981</v>
      </c>
      <c r="E48" s="2">
        <v>7.1</v>
      </c>
      <c r="F48" s="97"/>
      <c r="G48" s="7" t="s">
        <v>168</v>
      </c>
      <c r="H48" s="22" t="s">
        <v>124</v>
      </c>
      <c r="I48" s="22">
        <v>8</v>
      </c>
      <c r="J48" s="22">
        <v>2984</v>
      </c>
      <c r="K48" s="22">
        <v>2800</v>
      </c>
      <c r="L48" s="23">
        <v>91.2</v>
      </c>
      <c r="M48" s="2">
        <v>77.599999999999994</v>
      </c>
      <c r="N48" s="137">
        <f t="shared" si="0"/>
        <v>85.087719298245602</v>
      </c>
      <c r="O48" s="9" t="s">
        <v>114</v>
      </c>
      <c r="P48" s="8">
        <v>91.78</v>
      </c>
      <c r="Q48" s="8">
        <v>78.72</v>
      </c>
      <c r="R48" s="137">
        <f t="shared" ref="R48:R51" si="21">IF(P48&gt;0,Q48/P48*100,0)</f>
        <v>85.770320331226841</v>
      </c>
      <c r="S48" s="99" t="s">
        <v>23</v>
      </c>
      <c r="T48" s="68">
        <v>8.8000000000000007</v>
      </c>
      <c r="U48" s="9" t="s">
        <v>23</v>
      </c>
      <c r="V48" s="68">
        <v>8.6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12.68</v>
      </c>
      <c r="C49" s="2">
        <v>11.2</v>
      </c>
      <c r="D49" s="26">
        <f t="shared" si="5"/>
        <v>88.328075709779171</v>
      </c>
      <c r="E49" s="2">
        <v>7.1</v>
      </c>
      <c r="F49" s="97"/>
      <c r="G49" s="7" t="s">
        <v>169</v>
      </c>
      <c r="H49" s="22" t="s">
        <v>124</v>
      </c>
      <c r="I49" s="22">
        <v>3</v>
      </c>
      <c r="J49" s="22">
        <v>2985</v>
      </c>
      <c r="K49" s="85">
        <v>900</v>
      </c>
      <c r="L49" s="86">
        <v>91.56</v>
      </c>
      <c r="M49" s="2">
        <v>78.319999999999993</v>
      </c>
      <c r="N49" s="137">
        <f t="shared" si="0"/>
        <v>85.539536915683698</v>
      </c>
      <c r="O49" s="119" t="s">
        <v>115</v>
      </c>
      <c r="P49" s="8">
        <v>91.28</v>
      </c>
      <c r="Q49" s="8">
        <v>78.319999999999993</v>
      </c>
      <c r="R49" s="137">
        <f t="shared" si="21"/>
        <v>85.801928133216464</v>
      </c>
      <c r="S49" s="99" t="s">
        <v>27</v>
      </c>
      <c r="T49" s="68">
        <v>8.9</v>
      </c>
      <c r="U49" s="9" t="s">
        <v>27</v>
      </c>
      <c r="V49" s="68">
        <v>8.6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13.76</v>
      </c>
      <c r="C50" s="2">
        <v>12.11</v>
      </c>
      <c r="D50" s="26">
        <f t="shared" si="5"/>
        <v>88.008720930232556</v>
      </c>
      <c r="E50" s="2">
        <v>7.1</v>
      </c>
      <c r="F50" s="97"/>
      <c r="G50" s="7" t="s">
        <v>170</v>
      </c>
      <c r="H50" s="87" t="s">
        <v>124</v>
      </c>
      <c r="I50" s="87">
        <v>6</v>
      </c>
      <c r="J50" s="87">
        <v>2986</v>
      </c>
      <c r="K50" s="87">
        <v>1100</v>
      </c>
      <c r="L50" s="87">
        <v>90.92</v>
      </c>
      <c r="M50" s="2">
        <v>78.12</v>
      </c>
      <c r="N50" s="137">
        <f t="shared" si="0"/>
        <v>85.921689397272331</v>
      </c>
      <c r="O50" s="9" t="s">
        <v>116</v>
      </c>
      <c r="P50" s="8">
        <v>92.88</v>
      </c>
      <c r="Q50" s="8">
        <v>80.08</v>
      </c>
      <c r="R50" s="137">
        <f t="shared" si="21"/>
        <v>86.218776916451333</v>
      </c>
      <c r="S50" s="9" t="s">
        <v>28</v>
      </c>
      <c r="T50" s="68">
        <v>9.1</v>
      </c>
      <c r="U50" s="9" t="s">
        <v>28</v>
      </c>
      <c r="V50" s="68">
        <v>8.6999999999999993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13.92</v>
      </c>
      <c r="C51" s="2">
        <v>12.25</v>
      </c>
      <c r="D51" s="26">
        <f t="shared" si="5"/>
        <v>88.002873563218387</v>
      </c>
      <c r="E51" s="2">
        <v>6.9</v>
      </c>
      <c r="F51" s="97"/>
      <c r="G51" s="7" t="s">
        <v>172</v>
      </c>
      <c r="H51" s="22" t="s">
        <v>124</v>
      </c>
      <c r="I51" s="22">
        <v>2</v>
      </c>
      <c r="J51" s="22">
        <v>2987</v>
      </c>
      <c r="K51" s="22">
        <v>900</v>
      </c>
      <c r="L51" s="22">
        <v>91.46</v>
      </c>
      <c r="M51" s="2">
        <v>78.599999999999994</v>
      </c>
      <c r="N51" s="137">
        <f t="shared" si="0"/>
        <v>85.939208397113489</v>
      </c>
      <c r="O51" s="9" t="s">
        <v>117</v>
      </c>
      <c r="P51" s="8">
        <v>90.52</v>
      </c>
      <c r="Q51" s="8">
        <v>77.2</v>
      </c>
      <c r="R51" s="137">
        <f t="shared" si="21"/>
        <v>85.285019885108269</v>
      </c>
      <c r="S51" s="9" t="s">
        <v>29</v>
      </c>
      <c r="T51" s="68">
        <v>9</v>
      </c>
      <c r="U51" s="9" t="s">
        <v>29</v>
      </c>
      <c r="V51" s="68">
        <v>8.5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13.101666666666667</v>
      </c>
      <c r="C52" s="25">
        <f>AVERAGE(C46:C51)</f>
        <v>11.591666666666667</v>
      </c>
      <c r="D52" s="26">
        <f t="shared" si="5"/>
        <v>88.474748759699779</v>
      </c>
      <c r="E52" s="25">
        <f>AVERAGE(E46:E51)</f>
        <v>7</v>
      </c>
      <c r="F52" s="27"/>
      <c r="G52" s="7" t="s">
        <v>173</v>
      </c>
      <c r="H52" s="22" t="s">
        <v>124</v>
      </c>
      <c r="I52" s="22">
        <v>8</v>
      </c>
      <c r="J52" s="22">
        <v>2988</v>
      </c>
      <c r="K52" s="22">
        <v>2800</v>
      </c>
      <c r="L52" s="23">
        <v>91.74</v>
      </c>
      <c r="M52" s="2">
        <v>79.28</v>
      </c>
      <c r="N52" s="137">
        <f t="shared" si="0"/>
        <v>86.418138216699376</v>
      </c>
      <c r="O52" s="28" t="s">
        <v>4</v>
      </c>
      <c r="P52" s="25">
        <f t="shared" ref="P52" si="22">AVERAGE(P46:P51)</f>
        <v>91.614999999999995</v>
      </c>
      <c r="Q52" s="25">
        <f t="shared" ref="Q52" si="23">AVERAGE(Q46:Q51)</f>
        <v>78.58</v>
      </c>
      <c r="R52" s="137">
        <f t="shared" ref="R52" si="24">IF(P52&gt;0,Q52/P52*100,0)</f>
        <v>85.771980570867228</v>
      </c>
      <c r="S52" s="9" t="s">
        <v>63</v>
      </c>
      <c r="T52" s="68">
        <v>9.3000000000000007</v>
      </c>
      <c r="U52" s="9" t="s">
        <v>63</v>
      </c>
      <c r="V52" s="68">
        <v>8.6999999999999993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174</v>
      </c>
      <c r="H53" s="22" t="s">
        <v>124</v>
      </c>
      <c r="I53" s="22">
        <v>4</v>
      </c>
      <c r="J53" s="22">
        <v>2989</v>
      </c>
      <c r="K53" s="22">
        <v>900</v>
      </c>
      <c r="L53" s="23">
        <v>91.42</v>
      </c>
      <c r="M53" s="2">
        <v>78.48</v>
      </c>
      <c r="N53" s="137">
        <f t="shared" si="0"/>
        <v>85.845548020126898</v>
      </c>
      <c r="O53" s="169" t="s">
        <v>105</v>
      </c>
      <c r="P53" s="170"/>
      <c r="Q53" s="170"/>
      <c r="R53" s="171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64.790000000000006</v>
      </c>
      <c r="C54" s="2">
        <v>57.66</v>
      </c>
      <c r="D54" s="26">
        <f t="shared" si="5"/>
        <v>88.99521531100477</v>
      </c>
      <c r="E54" s="2">
        <v>6.5</v>
      </c>
      <c r="F54" s="97"/>
      <c r="G54" s="7" t="s">
        <v>175</v>
      </c>
      <c r="H54" s="22" t="s">
        <v>124</v>
      </c>
      <c r="I54" s="22">
        <v>7</v>
      </c>
      <c r="J54" s="22">
        <v>2990</v>
      </c>
      <c r="K54" s="22">
        <v>1800</v>
      </c>
      <c r="L54" s="23">
        <v>91</v>
      </c>
      <c r="M54" s="2">
        <v>77.8</v>
      </c>
      <c r="N54" s="137">
        <f t="shared" si="0"/>
        <v>85.494505494505489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62.72</v>
      </c>
      <c r="C55" s="2">
        <v>55.6</v>
      </c>
      <c r="D55" s="26">
        <f t="shared" si="5"/>
        <v>88.647959183673478</v>
      </c>
      <c r="E55" s="2">
        <v>6.2</v>
      </c>
      <c r="F55" s="97"/>
      <c r="G55" s="89" t="s">
        <v>176</v>
      </c>
      <c r="H55" s="22" t="s">
        <v>124</v>
      </c>
      <c r="I55" s="22">
        <v>3</v>
      </c>
      <c r="J55" s="22">
        <v>2991</v>
      </c>
      <c r="K55" s="22">
        <v>900</v>
      </c>
      <c r="L55" s="23">
        <v>91.94</v>
      </c>
      <c r="M55" s="2">
        <v>78.52</v>
      </c>
      <c r="N55" s="137">
        <f t="shared" si="0"/>
        <v>85.403524037415707</v>
      </c>
      <c r="O55" s="9" t="s">
        <v>114</v>
      </c>
      <c r="P55" s="2">
        <v>91.82</v>
      </c>
      <c r="Q55" s="2">
        <v>79.12</v>
      </c>
      <c r="R55" s="137">
        <f t="shared" ref="R55:R58" si="25">IF(P55&gt;0,Q55/P55*100,0)</f>
        <v>86.168590720975828</v>
      </c>
      <c r="S55" s="9" t="s">
        <v>33</v>
      </c>
      <c r="T55" s="68">
        <v>9.1999999999999993</v>
      </c>
      <c r="U55" s="9" t="s">
        <v>33</v>
      </c>
      <c r="V55" s="68">
        <v>8.6999999999999993</v>
      </c>
      <c r="W55" s="9" t="s">
        <v>33</v>
      </c>
      <c r="X55" s="81">
        <v>7.5</v>
      </c>
      <c r="Y55" s="100"/>
    </row>
    <row r="56" spans="1:25" ht="13.8">
      <c r="A56" s="73" t="s">
        <v>48</v>
      </c>
      <c r="B56" s="2">
        <v>62.46</v>
      </c>
      <c r="C56" s="2">
        <v>55.22</v>
      </c>
      <c r="D56" s="26">
        <f t="shared" si="5"/>
        <v>88.40858149215498</v>
      </c>
      <c r="E56" s="2">
        <v>6.5</v>
      </c>
      <c r="F56" s="97"/>
      <c r="G56" s="89" t="s">
        <v>176</v>
      </c>
      <c r="H56" s="22" t="s">
        <v>124</v>
      </c>
      <c r="I56" s="22">
        <v>6</v>
      </c>
      <c r="J56" s="22">
        <v>2992</v>
      </c>
      <c r="K56" s="22">
        <v>1200</v>
      </c>
      <c r="L56" s="23">
        <v>90.82</v>
      </c>
      <c r="M56" s="2">
        <v>77.64</v>
      </c>
      <c r="N56" s="137">
        <f t="shared" si="0"/>
        <v>85.487778022462024</v>
      </c>
      <c r="O56" s="119" t="s">
        <v>115</v>
      </c>
      <c r="P56" s="2">
        <v>90.32</v>
      </c>
      <c r="Q56" s="2">
        <v>80.099999999999994</v>
      </c>
      <c r="R56" s="137">
        <f t="shared" si="25"/>
        <v>88.684676705048716</v>
      </c>
      <c r="S56" s="9" t="s">
        <v>34</v>
      </c>
      <c r="T56" s="68">
        <v>9.1999999999999993</v>
      </c>
      <c r="U56" s="9" t="s">
        <v>34</v>
      </c>
      <c r="V56" s="68">
        <v>8.6999999999999993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63.45</v>
      </c>
      <c r="C57" s="2">
        <v>55.72</v>
      </c>
      <c r="D57" s="26">
        <f t="shared" si="5"/>
        <v>87.817178881008658</v>
      </c>
      <c r="E57" s="2">
        <v>6.5</v>
      </c>
      <c r="F57" s="98"/>
      <c r="G57" s="89" t="s">
        <v>177</v>
      </c>
      <c r="H57" s="22" t="s">
        <v>124</v>
      </c>
      <c r="I57" s="22">
        <v>8</v>
      </c>
      <c r="J57" s="22">
        <v>2993</v>
      </c>
      <c r="K57" s="22">
        <v>2800</v>
      </c>
      <c r="L57" s="23">
        <v>91.28</v>
      </c>
      <c r="M57" s="2">
        <v>78.72</v>
      </c>
      <c r="N57" s="137">
        <f t="shared" si="0"/>
        <v>86.240140227870285</v>
      </c>
      <c r="O57" s="9" t="s">
        <v>116</v>
      </c>
      <c r="P57" s="2">
        <v>92</v>
      </c>
      <c r="Q57" s="2">
        <v>80.28</v>
      </c>
      <c r="R57" s="137">
        <f t="shared" si="25"/>
        <v>87.260869565217391</v>
      </c>
      <c r="S57" s="124" t="s">
        <v>4</v>
      </c>
      <c r="T57" s="25">
        <f>AVERAGE(T33:T56)</f>
        <v>8.9666666666666668</v>
      </c>
      <c r="U57" s="28" t="s">
        <v>4</v>
      </c>
      <c r="V57" s="25">
        <f>AVERAGE(V33:V56)</f>
        <v>8.5999999999999961</v>
      </c>
      <c r="W57" s="28" t="s">
        <v>4</v>
      </c>
      <c r="X57" s="25">
        <f>AVERAGE(X33:X56)</f>
        <v>7.5125000000000002</v>
      </c>
      <c r="Y57" s="47"/>
    </row>
    <row r="58" spans="1:25" ht="13.8">
      <c r="A58" s="73" t="s">
        <v>50</v>
      </c>
      <c r="B58" s="2">
        <v>64.25</v>
      </c>
      <c r="C58" s="2">
        <v>56.68</v>
      </c>
      <c r="D58" s="26">
        <f t="shared" si="5"/>
        <v>88.217898832684824</v>
      </c>
      <c r="E58" s="2">
        <v>6.4</v>
      </c>
      <c r="F58" s="97"/>
      <c r="G58" s="89" t="s">
        <v>178</v>
      </c>
      <c r="H58" s="22" t="s">
        <v>124</v>
      </c>
      <c r="I58" s="22">
        <v>2</v>
      </c>
      <c r="J58" s="22">
        <v>2994</v>
      </c>
      <c r="K58" s="22">
        <v>900</v>
      </c>
      <c r="L58" s="23">
        <v>91.16</v>
      </c>
      <c r="M58" s="2">
        <v>78.599999999999994</v>
      </c>
      <c r="N58" s="137">
        <f t="shared" si="0"/>
        <v>86.222027204914426</v>
      </c>
      <c r="O58" s="9" t="s">
        <v>117</v>
      </c>
      <c r="P58" s="2">
        <v>91.26</v>
      </c>
      <c r="Q58" s="2">
        <v>79.52</v>
      </c>
      <c r="R58" s="137">
        <f t="shared" si="25"/>
        <v>87.135656366425579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65.790000000000006</v>
      </c>
      <c r="C59" s="2">
        <v>58.6</v>
      </c>
      <c r="D59" s="26">
        <f t="shared" si="5"/>
        <v>89.071287429700547</v>
      </c>
      <c r="E59" s="2">
        <v>6.5</v>
      </c>
      <c r="F59" s="97"/>
      <c r="G59" s="89" t="s">
        <v>179</v>
      </c>
      <c r="H59" s="22" t="s">
        <v>124</v>
      </c>
      <c r="I59" s="22">
        <v>4</v>
      </c>
      <c r="J59" s="22">
        <v>2995</v>
      </c>
      <c r="K59" s="22">
        <v>900</v>
      </c>
      <c r="L59" s="23">
        <v>91.84</v>
      </c>
      <c r="M59" s="2">
        <v>78.44</v>
      </c>
      <c r="N59" s="137">
        <f t="shared" si="0"/>
        <v>85.409407665505228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63.910000000000004</v>
      </c>
      <c r="C60" s="25">
        <f>AVERAGE(C54:C59)</f>
        <v>56.580000000000005</v>
      </c>
      <c r="D60" s="26">
        <f t="shared" si="5"/>
        <v>88.530746362071667</v>
      </c>
      <c r="E60" s="25">
        <f>AVERAGE(E54:E59)</f>
        <v>6.4333333333333336</v>
      </c>
      <c r="F60" s="27"/>
      <c r="G60" s="89">
        <v>0.13541666666666666</v>
      </c>
      <c r="H60" s="22" t="s">
        <v>124</v>
      </c>
      <c r="I60" s="22">
        <v>6</v>
      </c>
      <c r="J60" s="22">
        <v>2996</v>
      </c>
      <c r="K60" s="22">
        <v>1200</v>
      </c>
      <c r="L60" s="23">
        <v>90.86</v>
      </c>
      <c r="M60" s="2">
        <v>78.2</v>
      </c>
      <c r="N60" s="137">
        <f t="shared" si="0"/>
        <v>86.066475896984372</v>
      </c>
      <c r="O60" s="28" t="s">
        <v>4</v>
      </c>
      <c r="P60" s="25">
        <f t="shared" ref="P60" si="26">AVERAGE(P54:P59)</f>
        <v>91.35</v>
      </c>
      <c r="Q60" s="25">
        <f t="shared" ref="Q60" si="27">AVERAGE(Q54:Q59)</f>
        <v>79.754999999999995</v>
      </c>
      <c r="R60" s="137">
        <f>IF(P60&gt;0,Q60/P60*100,0)</f>
        <v>87.307060755336622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0.15277777777777776</v>
      </c>
      <c r="H61" s="22" t="s">
        <v>124</v>
      </c>
      <c r="I61" s="22">
        <v>8</v>
      </c>
      <c r="J61" s="22">
        <v>2997</v>
      </c>
      <c r="K61" s="22">
        <v>2800</v>
      </c>
      <c r="L61" s="23">
        <v>90.9</v>
      </c>
      <c r="M61" s="2">
        <v>78.88</v>
      </c>
      <c r="N61" s="137">
        <f t="shared" si="0"/>
        <v>86.776677667766762</v>
      </c>
      <c r="O61" s="178" t="s">
        <v>68</v>
      </c>
      <c r="P61" s="178"/>
      <c r="Q61" s="178"/>
      <c r="R61" s="178"/>
      <c r="S61" s="41"/>
      <c r="T61" s="60">
        <v>1</v>
      </c>
      <c r="U61" s="125">
        <v>1230</v>
      </c>
      <c r="V61" s="108"/>
      <c r="W61" s="60">
        <v>1</v>
      </c>
      <c r="X61" s="62">
        <v>867</v>
      </c>
      <c r="Y61" s="47"/>
    </row>
    <row r="62" spans="1:25" ht="15">
      <c r="A62" s="73" t="s">
        <v>46</v>
      </c>
      <c r="B62" s="2">
        <v>12.74</v>
      </c>
      <c r="C62" s="2">
        <v>10.94</v>
      </c>
      <c r="D62" s="26">
        <f t="shared" si="5"/>
        <v>85.871271585557295</v>
      </c>
      <c r="E62" s="2">
        <v>6.7</v>
      </c>
      <c r="F62" s="2"/>
      <c r="G62" s="89">
        <v>0.16319444444444445</v>
      </c>
      <c r="H62" s="22" t="s">
        <v>124</v>
      </c>
      <c r="I62" s="22">
        <v>3</v>
      </c>
      <c r="J62" s="22">
        <v>2998</v>
      </c>
      <c r="K62" s="85">
        <v>900</v>
      </c>
      <c r="L62" s="86">
        <v>91.78</v>
      </c>
      <c r="M62" s="2">
        <v>78.52</v>
      </c>
      <c r="N62" s="137">
        <f t="shared" si="0"/>
        <v>85.55240793201132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1141</v>
      </c>
      <c r="V62" s="108"/>
      <c r="W62" s="60">
        <v>2</v>
      </c>
      <c r="X62" s="62">
        <v>914</v>
      </c>
      <c r="Y62" s="47"/>
    </row>
    <row r="63" spans="1:25" ht="15">
      <c r="A63" s="73" t="s">
        <v>47</v>
      </c>
      <c r="B63" s="2">
        <v>12.32</v>
      </c>
      <c r="C63" s="2">
        <v>10.61</v>
      </c>
      <c r="D63" s="26">
        <f t="shared" si="5"/>
        <v>86.120129870129873</v>
      </c>
      <c r="E63" s="2">
        <v>6.6</v>
      </c>
      <c r="F63" s="2"/>
      <c r="G63" s="89">
        <v>0.1875</v>
      </c>
      <c r="H63" s="22" t="s">
        <v>124</v>
      </c>
      <c r="I63" s="22">
        <v>2</v>
      </c>
      <c r="J63" s="22">
        <v>2999</v>
      </c>
      <c r="K63" s="22">
        <v>900</v>
      </c>
      <c r="L63" s="22">
        <v>91.58</v>
      </c>
      <c r="M63" s="2">
        <v>77.599999999999994</v>
      </c>
      <c r="N63" s="137">
        <f t="shared" si="0"/>
        <v>84.734658222319283</v>
      </c>
      <c r="O63" s="54" t="s">
        <v>9</v>
      </c>
      <c r="P63" s="8"/>
      <c r="Q63" s="8"/>
      <c r="R63" s="8"/>
      <c r="S63" s="41"/>
      <c r="T63" s="69">
        <v>3</v>
      </c>
      <c r="U63" s="125">
        <v>1192</v>
      </c>
      <c r="V63" s="108"/>
      <c r="W63" s="69">
        <v>3</v>
      </c>
      <c r="X63" s="62">
        <v>992</v>
      </c>
      <c r="Y63" s="47"/>
    </row>
    <row r="64" spans="1:25" ht="15">
      <c r="A64" s="73" t="s">
        <v>48</v>
      </c>
      <c r="B64" s="2">
        <v>12.3</v>
      </c>
      <c r="C64" s="2">
        <v>10.47</v>
      </c>
      <c r="D64" s="26">
        <f t="shared" si="5"/>
        <v>85.121951219512198</v>
      </c>
      <c r="E64" s="2">
        <v>6.7</v>
      </c>
      <c r="F64" s="2"/>
      <c r="G64" s="89">
        <v>0.20833333333333334</v>
      </c>
      <c r="H64" s="22" t="s">
        <v>124</v>
      </c>
      <c r="I64" s="22">
        <v>4</v>
      </c>
      <c r="J64" s="22">
        <v>3000</v>
      </c>
      <c r="K64" s="22">
        <v>900</v>
      </c>
      <c r="L64" s="22">
        <v>91.6</v>
      </c>
      <c r="M64" s="2">
        <v>78.36</v>
      </c>
      <c r="N64" s="137">
        <f t="shared" si="0"/>
        <v>85.54585152838429</v>
      </c>
      <c r="O64" s="54" t="s">
        <v>14</v>
      </c>
      <c r="P64" s="8">
        <v>99.24</v>
      </c>
      <c r="Q64" s="8"/>
      <c r="R64" s="8"/>
      <c r="S64" s="41"/>
      <c r="T64" s="60">
        <v>4</v>
      </c>
      <c r="U64" s="125">
        <v>1017</v>
      </c>
      <c r="V64" s="108"/>
      <c r="W64" s="60">
        <v>4</v>
      </c>
      <c r="X64" s="62">
        <v>974</v>
      </c>
      <c r="Y64" s="47"/>
    </row>
    <row r="65" spans="1:30" ht="15">
      <c r="A65" s="73" t="s">
        <v>49</v>
      </c>
      <c r="B65" s="2">
        <v>11.73</v>
      </c>
      <c r="C65" s="2">
        <v>9.98</v>
      </c>
      <c r="D65" s="26">
        <f t="shared" si="5"/>
        <v>85.080988917306058</v>
      </c>
      <c r="E65" s="2">
        <v>6.7</v>
      </c>
      <c r="F65" s="2"/>
      <c r="G65" s="89" t="s">
        <v>181</v>
      </c>
      <c r="H65" s="22" t="s">
        <v>124</v>
      </c>
      <c r="I65" s="22">
        <v>6</v>
      </c>
      <c r="J65" s="22">
        <v>3001</v>
      </c>
      <c r="K65" s="22">
        <v>1200</v>
      </c>
      <c r="L65" s="23">
        <v>91.02</v>
      </c>
      <c r="M65" s="2">
        <v>77.760000000000005</v>
      </c>
      <c r="N65" s="137">
        <f t="shared" si="0"/>
        <v>85.431773236651296</v>
      </c>
      <c r="O65" s="54" t="s">
        <v>15</v>
      </c>
      <c r="P65" s="8">
        <v>99.49</v>
      </c>
      <c r="Q65" s="8"/>
      <c r="R65" s="8"/>
      <c r="S65" s="41"/>
      <c r="T65" s="60">
        <v>5</v>
      </c>
      <c r="U65" s="125">
        <v>1053</v>
      </c>
      <c r="V65" s="108"/>
      <c r="W65" s="60">
        <v>5</v>
      </c>
      <c r="X65" s="62">
        <v>1159</v>
      </c>
      <c r="Y65" s="47"/>
      <c r="AB65" s="143"/>
      <c r="AC65" s="143"/>
      <c r="AD65" s="143"/>
    </row>
    <row r="66" spans="1:30" ht="15">
      <c r="A66" s="73" t="s">
        <v>50</v>
      </c>
      <c r="B66" s="2">
        <v>13.14</v>
      </c>
      <c r="C66" s="2">
        <v>11.16</v>
      </c>
      <c r="D66" s="26">
        <f t="shared" si="5"/>
        <v>84.93150684931507</v>
      </c>
      <c r="E66" s="2">
        <v>6.7</v>
      </c>
      <c r="F66" s="120"/>
      <c r="G66" s="139" t="s">
        <v>182</v>
      </c>
      <c r="H66" s="139" t="s">
        <v>124</v>
      </c>
      <c r="I66" s="139">
        <v>7</v>
      </c>
      <c r="J66" s="139">
        <v>3002</v>
      </c>
      <c r="K66" s="139">
        <v>1800</v>
      </c>
      <c r="L66" s="139">
        <v>90.64</v>
      </c>
      <c r="M66" s="2">
        <v>78.64</v>
      </c>
      <c r="N66" s="137">
        <f t="shared" si="0"/>
        <v>86.760812003530447</v>
      </c>
      <c r="O66" s="54" t="s">
        <v>62</v>
      </c>
      <c r="P66" s="8">
        <v>99.53</v>
      </c>
      <c r="Q66" s="8"/>
      <c r="R66" s="8"/>
      <c r="S66" s="41"/>
      <c r="T66" s="60">
        <v>6</v>
      </c>
      <c r="U66" s="125">
        <v>1170</v>
      </c>
      <c r="V66" s="108"/>
      <c r="W66" s="60">
        <v>6</v>
      </c>
      <c r="X66" s="62">
        <v>1105</v>
      </c>
      <c r="Y66" s="47"/>
    </row>
    <row r="67" spans="1:30" ht="15">
      <c r="A67" s="73" t="s">
        <v>51</v>
      </c>
      <c r="B67" s="2">
        <v>12.42</v>
      </c>
      <c r="C67" s="2">
        <v>10.71</v>
      </c>
      <c r="D67" s="26">
        <f t="shared" si="5"/>
        <v>86.231884057971016</v>
      </c>
      <c r="E67" s="2">
        <v>6.9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99.29</v>
      </c>
      <c r="Q67" s="8"/>
      <c r="R67" s="8"/>
      <c r="S67" s="41"/>
      <c r="T67" s="60">
        <v>7</v>
      </c>
      <c r="U67" s="125">
        <v>1263</v>
      </c>
      <c r="V67" s="108"/>
      <c r="W67" s="60">
        <v>7</v>
      </c>
      <c r="X67" s="62">
        <v>1209</v>
      </c>
      <c r="Y67" s="47"/>
    </row>
    <row r="68" spans="1:30" ht="15.6">
      <c r="A68" s="71" t="s">
        <v>4</v>
      </c>
      <c r="B68" s="25">
        <f>AVERAGE(B62:B67)</f>
        <v>12.441666666666668</v>
      </c>
      <c r="C68" s="25">
        <f>AVERAGE(C62:C67)</f>
        <v>10.645</v>
      </c>
      <c r="D68" s="26">
        <f t="shared" si="5"/>
        <v>85.559276624246479</v>
      </c>
      <c r="E68" s="25">
        <f>AVERAGE(E62:E67)</f>
        <v>6.7166666666666659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99.72</v>
      </c>
      <c r="Q68" s="8"/>
      <c r="R68" s="8"/>
      <c r="S68" s="41"/>
      <c r="T68" s="60">
        <v>8</v>
      </c>
      <c r="U68" s="125">
        <v>1233</v>
      </c>
      <c r="V68" s="108"/>
      <c r="W68" s="102">
        <v>8</v>
      </c>
      <c r="X68" s="62">
        <v>1170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12.04</v>
      </c>
      <c r="C70" s="143">
        <v>10.57</v>
      </c>
      <c r="D70" s="26">
        <f t="shared" si="5"/>
        <v>87.79069767441861</v>
      </c>
      <c r="E70" s="143">
        <v>8.1999999999999993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8">IF(L70&gt;0,M70/L70*100,0)</f>
        <v>0</v>
      </c>
      <c r="O70" s="28" t="s">
        <v>4</v>
      </c>
      <c r="P70" s="25">
        <f t="shared" ref="P70" si="29">AVERAGE(P64:P69)</f>
        <v>99.388333333333321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11.44</v>
      </c>
      <c r="C71" s="143">
        <v>10.09</v>
      </c>
      <c r="D71" s="26">
        <f t="shared" si="5"/>
        <v>88.199300699300693</v>
      </c>
      <c r="E71" s="143">
        <v>8.6</v>
      </c>
      <c r="F71" s="120"/>
      <c r="G71" s="7"/>
      <c r="H71" s="3"/>
      <c r="I71" s="3"/>
      <c r="J71" s="3"/>
      <c r="K71" s="75"/>
      <c r="L71" s="101"/>
      <c r="M71" s="2"/>
      <c r="N71" s="137">
        <f t="shared" si="28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11.41</v>
      </c>
      <c r="C72" s="143">
        <v>10.1</v>
      </c>
      <c r="D72" s="26">
        <f t="shared" si="5"/>
        <v>88.518843120070116</v>
      </c>
      <c r="E72" s="143">
        <v>8.3000000000000007</v>
      </c>
      <c r="F72" s="120"/>
      <c r="G72" s="3"/>
      <c r="H72" s="3"/>
      <c r="I72" s="3"/>
      <c r="J72" s="3"/>
      <c r="K72" s="75"/>
      <c r="L72" s="101"/>
      <c r="M72" s="2"/>
      <c r="N72" s="137">
        <f t="shared" si="28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1114</v>
      </c>
      <c r="V72" s="108"/>
      <c r="W72" s="60">
        <v>1</v>
      </c>
      <c r="X72" s="62">
        <v>935</v>
      </c>
      <c r="Y72" s="47"/>
    </row>
    <row r="73" spans="1:30" ht="15">
      <c r="A73" s="73" t="s">
        <v>49</v>
      </c>
      <c r="B73" s="138">
        <v>11.28</v>
      </c>
      <c r="C73" s="143">
        <v>9.85</v>
      </c>
      <c r="D73" s="26">
        <f t="shared" si="5"/>
        <v>87.322695035460995</v>
      </c>
      <c r="E73" s="143">
        <v>8.3000000000000007</v>
      </c>
      <c r="F73" s="122"/>
      <c r="G73" s="3"/>
      <c r="H73" s="3"/>
      <c r="I73" s="3"/>
      <c r="J73" s="3"/>
      <c r="K73" s="75"/>
      <c r="L73" s="101"/>
      <c r="M73" s="2"/>
      <c r="N73" s="137">
        <f t="shared" si="28"/>
        <v>0</v>
      </c>
      <c r="O73" s="7" t="s">
        <v>127</v>
      </c>
      <c r="P73" s="2">
        <v>89.16</v>
      </c>
      <c r="Q73" s="2">
        <v>67.36</v>
      </c>
      <c r="R73" s="137">
        <f t="shared" ref="R73:R78" si="32">IF(P73&gt;0,Q73/P73*100,0)</f>
        <v>75.549573799910277</v>
      </c>
      <c r="S73" s="138" t="s">
        <v>128</v>
      </c>
      <c r="T73" s="60">
        <v>2</v>
      </c>
      <c r="U73" s="125">
        <v>990</v>
      </c>
      <c r="V73" s="108"/>
      <c r="W73" s="60">
        <v>2</v>
      </c>
      <c r="X73" s="62">
        <v>1086</v>
      </c>
      <c r="Y73" s="47"/>
    </row>
    <row r="74" spans="1:30" ht="15">
      <c r="A74" s="73" t="s">
        <v>50</v>
      </c>
      <c r="B74" s="138">
        <v>12.3</v>
      </c>
      <c r="C74" s="143">
        <v>10.77</v>
      </c>
      <c r="D74" s="26">
        <f t="shared" si="5"/>
        <v>87.560975609756085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8"/>
        <v>0</v>
      </c>
      <c r="O74" s="91" t="s">
        <v>138</v>
      </c>
      <c r="P74" s="2">
        <v>89.74</v>
      </c>
      <c r="Q74" s="2">
        <v>67.2</v>
      </c>
      <c r="R74" s="137">
        <f t="shared" si="32"/>
        <v>74.882995319812792</v>
      </c>
      <c r="S74" s="138" t="s">
        <v>128</v>
      </c>
      <c r="T74" s="69">
        <v>3</v>
      </c>
      <c r="U74" s="125">
        <v>1156</v>
      </c>
      <c r="V74" s="108"/>
      <c r="W74" s="69">
        <v>3</v>
      </c>
      <c r="X74" s="62">
        <v>1068</v>
      </c>
      <c r="Y74" s="47"/>
    </row>
    <row r="75" spans="1:30" ht="15">
      <c r="A75" s="73" t="s">
        <v>51</v>
      </c>
      <c r="B75" s="138">
        <v>11.94</v>
      </c>
      <c r="C75" s="143">
        <v>10.38</v>
      </c>
      <c r="D75" s="26">
        <f t="shared" si="5"/>
        <v>86.934673366834176</v>
      </c>
      <c r="E75" s="143">
        <v>8.5</v>
      </c>
      <c r="F75" s="122"/>
      <c r="G75" s="3"/>
      <c r="H75" s="3"/>
      <c r="I75" s="3"/>
      <c r="J75" s="3"/>
      <c r="K75" s="75"/>
      <c r="L75" s="101"/>
      <c r="M75" s="2"/>
      <c r="N75" s="137">
        <f t="shared" si="28"/>
        <v>0</v>
      </c>
      <c r="O75" s="1" t="s">
        <v>150</v>
      </c>
      <c r="P75" s="2">
        <v>89.88</v>
      </c>
      <c r="Q75" s="2">
        <v>69.959999999999994</v>
      </c>
      <c r="R75" s="137">
        <f t="shared" si="32"/>
        <v>77.837116154873172</v>
      </c>
      <c r="S75" s="138" t="s">
        <v>151</v>
      </c>
      <c r="T75" s="60">
        <v>4</v>
      </c>
      <c r="U75" s="125">
        <v>980</v>
      </c>
      <c r="V75" s="108"/>
      <c r="W75" s="60">
        <v>4</v>
      </c>
      <c r="X75" s="62">
        <v>1164</v>
      </c>
      <c r="Y75" s="47"/>
    </row>
    <row r="76" spans="1:30" ht="15.6">
      <c r="A76" s="28" t="s">
        <v>4</v>
      </c>
      <c r="B76" s="25">
        <f>AVERAGE(B70:B75)</f>
        <v>11.734999999999999</v>
      </c>
      <c r="C76" s="25">
        <f>AVERAGE(C70:C75)</f>
        <v>10.293333333333333</v>
      </c>
      <c r="D76" s="26">
        <f t="shared" si="5"/>
        <v>87.714813236756143</v>
      </c>
      <c r="E76" s="25">
        <f>AVERAGE(E70:E75)</f>
        <v>8.3666666666666671</v>
      </c>
      <c r="F76" s="92"/>
      <c r="G76" s="136" t="s">
        <v>4</v>
      </c>
      <c r="H76" s="25"/>
      <c r="I76" s="25"/>
      <c r="J76" s="25"/>
      <c r="K76" s="25">
        <f>SUM(K6:K75)</f>
        <v>85810</v>
      </c>
      <c r="L76" s="25">
        <f>AVERAGE(L6:L75)</f>
        <v>91.312758620689607</v>
      </c>
      <c r="M76" s="25">
        <f>AVERAGE(M6:M75)</f>
        <v>78.427586206896549</v>
      </c>
      <c r="N76" s="137">
        <f>IF(L76&gt;0,M76/L76*100,0)</f>
        <v>85.888968191928512</v>
      </c>
      <c r="O76" s="1" t="s">
        <v>157</v>
      </c>
      <c r="P76" s="2">
        <v>88.84</v>
      </c>
      <c r="Q76" s="2">
        <v>66.56</v>
      </c>
      <c r="R76" s="137">
        <f t="shared" si="32"/>
        <v>74.921206663665018</v>
      </c>
      <c r="S76" s="138" t="s">
        <v>151</v>
      </c>
      <c r="T76" s="60">
        <v>5</v>
      </c>
      <c r="U76" s="125">
        <v>1045</v>
      </c>
      <c r="V76" s="108"/>
      <c r="W76" s="60">
        <v>5</v>
      </c>
      <c r="X76" s="62">
        <v>1270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158</v>
      </c>
      <c r="P77" s="2">
        <v>87.94</v>
      </c>
      <c r="Q77" s="2">
        <v>63.76</v>
      </c>
      <c r="R77" s="137">
        <f t="shared" si="32"/>
        <v>72.503979986354324</v>
      </c>
      <c r="S77" s="138" t="s">
        <v>159</v>
      </c>
      <c r="T77" s="60">
        <v>6</v>
      </c>
      <c r="U77" s="125">
        <v>1150</v>
      </c>
      <c r="V77" s="108"/>
      <c r="W77" s="60">
        <v>6</v>
      </c>
      <c r="X77" s="62">
        <v>1222</v>
      </c>
      <c r="Y77" s="47"/>
    </row>
    <row r="78" spans="1:30" ht="15">
      <c r="A78" s="73" t="s">
        <v>46</v>
      </c>
      <c r="B78" s="2">
        <v>12.2</v>
      </c>
      <c r="C78" s="2">
        <v>10.72</v>
      </c>
      <c r="D78" s="26">
        <f t="shared" si="5"/>
        <v>87.868852459016395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171</v>
      </c>
      <c r="P78" s="2">
        <v>89</v>
      </c>
      <c r="Q78" s="2">
        <v>64.239999999999995</v>
      </c>
      <c r="R78" s="137">
        <f t="shared" si="32"/>
        <v>72.179775280898866</v>
      </c>
      <c r="S78" s="138" t="s">
        <v>159</v>
      </c>
      <c r="T78" s="60">
        <v>7</v>
      </c>
      <c r="U78" s="125">
        <v>1219</v>
      </c>
      <c r="V78" s="108"/>
      <c r="W78" s="60">
        <v>7</v>
      </c>
      <c r="X78" s="62">
        <v>1280</v>
      </c>
      <c r="Y78" s="47"/>
    </row>
    <row r="79" spans="1:30" ht="15.6">
      <c r="A79" s="73" t="s">
        <v>47</v>
      </c>
      <c r="B79" s="2">
        <v>11.61</v>
      </c>
      <c r="C79" s="2">
        <v>10.220000000000001</v>
      </c>
      <c r="D79" s="26">
        <f t="shared" ref="D79:D84" si="33">IF(B79&gt;0,C79/B79*100,0)</f>
        <v>88.02756244616711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93.9</v>
      </c>
      <c r="M79" s="101">
        <v>67.959999999999994</v>
      </c>
      <c r="N79" s="137">
        <f t="shared" ref="N79:N84" si="34">IF(L79&gt;0,M79/L79*100,0)</f>
        <v>72.374866879659209</v>
      </c>
      <c r="O79" s="28" t="s">
        <v>4</v>
      </c>
      <c r="P79" s="25">
        <f t="shared" ref="P79" si="35">AVERAGE(P73:P78)</f>
        <v>89.09333333333332</v>
      </c>
      <c r="Q79" s="25">
        <f t="shared" ref="Q79" si="36">AVERAGE(Q73:Q78)</f>
        <v>66.513333333333335</v>
      </c>
      <c r="R79" s="137">
        <f t="shared" ref="R79" si="37">IF(P79&gt;0,Q79/P79*100,0)</f>
        <v>74.655791679137991</v>
      </c>
      <c r="S79" s="108"/>
      <c r="T79" s="60">
        <v>8</v>
      </c>
      <c r="U79" s="125">
        <v>1178</v>
      </c>
      <c r="V79" s="108"/>
      <c r="W79" s="60">
        <v>8</v>
      </c>
      <c r="X79" s="62">
        <v>1334</v>
      </c>
      <c r="Y79" s="47"/>
    </row>
    <row r="80" spans="1:30" ht="15" customHeight="1">
      <c r="A80" s="73" t="s">
        <v>48</v>
      </c>
      <c r="B80" s="2">
        <v>11.53</v>
      </c>
      <c r="C80" s="2">
        <v>9.98</v>
      </c>
      <c r="D80" s="26">
        <f t="shared" si="33"/>
        <v>86.556808326105823</v>
      </c>
      <c r="E80" s="2">
        <v>8.4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91.34</v>
      </c>
      <c r="M80" s="101">
        <v>68.92</v>
      </c>
      <c r="N80" s="137">
        <f t="shared" si="34"/>
        <v>75.454346398073142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11.61</v>
      </c>
      <c r="C81" s="2">
        <v>10.130000000000001</v>
      </c>
      <c r="D81" s="26">
        <f t="shared" si="33"/>
        <v>87.252368647717489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95.3</v>
      </c>
      <c r="M81" s="101">
        <v>68.959999999999994</v>
      </c>
      <c r="N81" s="137">
        <f t="shared" si="34"/>
        <v>72.360965372507863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3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>
        <v>94.84</v>
      </c>
      <c r="M82" s="101">
        <v>68.239999999999995</v>
      </c>
      <c r="N82" s="137">
        <f>IF(L82&gt;0,M82/L82*100,0)</f>
        <v>71.95276254744833</v>
      </c>
      <c r="O82" s="3" t="s">
        <v>143</v>
      </c>
      <c r="P82" s="2">
        <v>88.2</v>
      </c>
      <c r="Q82" s="2">
        <v>65.56</v>
      </c>
      <c r="R82" s="137">
        <f t="shared" ref="R82:R87" si="38">IF(P82&gt;0,Q82/P82*100,0)</f>
        <v>74.331065759637198</v>
      </c>
      <c r="S82" s="2" t="s">
        <v>144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12.3</v>
      </c>
      <c r="C83" s="2">
        <v>10.7</v>
      </c>
      <c r="D83" s="26">
        <f t="shared" si="33"/>
        <v>86.991869918699166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94.24</v>
      </c>
      <c r="M83" s="101">
        <v>67.239999999999995</v>
      </c>
      <c r="N83" s="137">
        <f t="shared" si="34"/>
        <v>71.349745331069599</v>
      </c>
      <c r="O83" s="91" t="s">
        <v>145</v>
      </c>
      <c r="P83" s="2">
        <v>90.1</v>
      </c>
      <c r="Q83" s="2">
        <v>58.56</v>
      </c>
      <c r="R83" s="137">
        <f t="shared" si="38"/>
        <v>64.994450610432864</v>
      </c>
      <c r="S83" s="2" t="s">
        <v>144</v>
      </c>
      <c r="T83" s="60">
        <v>1</v>
      </c>
      <c r="U83" s="125">
        <v>991</v>
      </c>
      <c r="V83" s="108"/>
      <c r="W83" s="60">
        <v>1</v>
      </c>
      <c r="X83" s="62">
        <v>1100</v>
      </c>
      <c r="Y83" s="47"/>
    </row>
    <row r="84" spans="1:29" ht="15.6">
      <c r="A84" s="71" t="s">
        <v>4</v>
      </c>
      <c r="B84" s="25">
        <f>AVERAGE(B78:B83)</f>
        <v>11.85</v>
      </c>
      <c r="C84" s="25">
        <f>AVERAGE(C78:C83)</f>
        <v>10.35</v>
      </c>
      <c r="D84" s="26">
        <f t="shared" si="33"/>
        <v>87.341772151898738</v>
      </c>
      <c r="E84" s="25">
        <f>AVERAGE(E78:E83)</f>
        <v>8.26</v>
      </c>
      <c r="F84" s="70"/>
      <c r="G84" s="7" t="s">
        <v>122</v>
      </c>
      <c r="H84" s="3" t="s">
        <v>119</v>
      </c>
      <c r="I84" s="3"/>
      <c r="J84" s="3"/>
      <c r="K84" s="75"/>
      <c r="L84" s="101">
        <v>93.86</v>
      </c>
      <c r="M84" s="101">
        <v>67.08</v>
      </c>
      <c r="N84" s="137">
        <f t="shared" si="34"/>
        <v>71.468144044321321</v>
      </c>
      <c r="O84" s="1" t="s">
        <v>156</v>
      </c>
      <c r="P84" s="2">
        <v>89.38</v>
      </c>
      <c r="Q84" s="2">
        <v>52.08</v>
      </c>
      <c r="R84" s="137">
        <f t="shared" si="38"/>
        <v>58.268068919221307</v>
      </c>
      <c r="S84" s="5" t="s">
        <v>144</v>
      </c>
      <c r="T84" s="60">
        <v>2</v>
      </c>
      <c r="U84" s="125">
        <v>791</v>
      </c>
      <c r="V84" s="108"/>
      <c r="W84" s="60">
        <v>2</v>
      </c>
      <c r="X84" s="62">
        <v>1230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93.913333333333341</v>
      </c>
      <c r="M85" s="25">
        <f>AVERAGE(M79:M84)</f>
        <v>68.066666666666663</v>
      </c>
      <c r="N85" s="137">
        <f t="shared" ref="N85" si="39">IF(L85&gt;0,M85/L85*100,0)</f>
        <v>72.478171363668622</v>
      </c>
      <c r="O85" s="91"/>
      <c r="P85" s="2"/>
      <c r="Q85" s="2"/>
      <c r="R85" s="137">
        <f t="shared" si="38"/>
        <v>0</v>
      </c>
      <c r="S85" s="5"/>
      <c r="T85" s="69">
        <v>3</v>
      </c>
      <c r="U85" s="125">
        <v>1028</v>
      </c>
      <c r="V85" s="108"/>
      <c r="W85" s="69">
        <v>3</v>
      </c>
      <c r="X85" s="62">
        <v>1179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1112</v>
      </c>
      <c r="V86" s="108"/>
      <c r="W86" s="60">
        <v>4</v>
      </c>
      <c r="X86" s="62">
        <v>1240</v>
      </c>
      <c r="Y86" s="47"/>
    </row>
    <row r="87" spans="1:29" ht="15">
      <c r="A87" s="73" t="s">
        <v>46</v>
      </c>
      <c r="B87" s="8">
        <v>4.32</v>
      </c>
      <c r="C87" s="8"/>
      <c r="D87" s="8"/>
      <c r="E87" s="8">
        <v>1.03</v>
      </c>
      <c r="F87" s="8">
        <v>0.83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1168</v>
      </c>
      <c r="V87" s="108"/>
      <c r="W87" s="60">
        <v>5</v>
      </c>
      <c r="X87" s="62">
        <v>1104</v>
      </c>
      <c r="Y87" s="47"/>
    </row>
    <row r="88" spans="1:29" ht="15.6">
      <c r="A88" s="73" t="s">
        <v>47</v>
      </c>
      <c r="B88" s="8">
        <v>2.84</v>
      </c>
      <c r="C88" s="8"/>
      <c r="D88" s="8"/>
      <c r="E88" s="8">
        <v>1.1200000000000001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89.226666666666674</v>
      </c>
      <c r="Q88" s="25">
        <f t="shared" ref="Q88" si="42">AVERAGE(Q82:Q87)</f>
        <v>58.733333333333327</v>
      </c>
      <c r="R88" s="137">
        <f t="shared" ref="R88" si="43">IF(P88&gt;0,Q88/P88*100,0)</f>
        <v>65.824865511057979</v>
      </c>
      <c r="S88" s="132"/>
      <c r="T88" s="60">
        <v>6</v>
      </c>
      <c r="U88" s="125">
        <v>1077</v>
      </c>
      <c r="V88" s="108"/>
      <c r="W88" s="60">
        <v>6</v>
      </c>
      <c r="X88" s="62">
        <v>1184</v>
      </c>
      <c r="Y88" s="47"/>
    </row>
    <row r="89" spans="1:29" ht="15">
      <c r="A89" s="73" t="s">
        <v>48</v>
      </c>
      <c r="B89" s="8">
        <v>3.03</v>
      </c>
      <c r="C89" s="8"/>
      <c r="D89" s="8"/>
      <c r="E89" s="8">
        <v>0.47</v>
      </c>
      <c r="F89" s="8">
        <v>0.46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1226</v>
      </c>
      <c r="V89" s="108"/>
      <c r="W89" s="60">
        <v>7</v>
      </c>
      <c r="X89" s="62">
        <v>1286</v>
      </c>
      <c r="Y89" s="47"/>
    </row>
    <row r="90" spans="1:29" ht="15">
      <c r="A90" s="73" t="s">
        <v>49</v>
      </c>
      <c r="B90" s="2">
        <v>1.52</v>
      </c>
      <c r="C90" s="8"/>
      <c r="D90" s="8"/>
      <c r="E90" s="8">
        <v>0.7</v>
      </c>
      <c r="F90" s="8">
        <v>0.85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1137</v>
      </c>
      <c r="V90" s="128"/>
      <c r="W90" s="60">
        <v>8</v>
      </c>
      <c r="X90" s="62">
        <v>1295</v>
      </c>
      <c r="Y90" s="47"/>
    </row>
    <row r="91" spans="1:29" ht="15">
      <c r="A91" s="73" t="s">
        <v>50</v>
      </c>
      <c r="B91" s="2">
        <v>3.72</v>
      </c>
      <c r="C91" s="2"/>
      <c r="D91" s="8"/>
      <c r="E91" s="8">
        <v>0.86</v>
      </c>
      <c r="F91" s="8"/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>
        <v>3.48</v>
      </c>
      <c r="C92" s="2"/>
      <c r="D92" s="8"/>
      <c r="E92" s="8">
        <v>1.07</v>
      </c>
      <c r="F92" s="8">
        <v>1.27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5">AVERAGE(B87:B92)</f>
        <v>3.1516666666666668</v>
      </c>
      <c r="C93" s="25" t="e">
        <f t="shared" si="45"/>
        <v>#DIV/0!</v>
      </c>
      <c r="D93" s="25" t="e">
        <f t="shared" si="45"/>
        <v>#DIV/0!</v>
      </c>
      <c r="E93" s="25">
        <f t="shared" si="45"/>
        <v>0.87500000000000011</v>
      </c>
      <c r="F93" s="25">
        <f t="shared" si="45"/>
        <v>0.85250000000000004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49.7</v>
      </c>
      <c r="C96" s="108"/>
      <c r="D96" s="90" t="s">
        <v>14</v>
      </c>
      <c r="E96" s="2">
        <v>2.41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48.8</v>
      </c>
      <c r="C97" s="108"/>
      <c r="D97" s="90" t="s">
        <v>15</v>
      </c>
      <c r="E97" s="2">
        <v>2.4300000000000002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49.2</v>
      </c>
      <c r="C98" s="108"/>
      <c r="D98" s="90" t="s">
        <v>62</v>
      </c>
      <c r="E98" s="2">
        <v>2.65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49.2</v>
      </c>
      <c r="C99" s="108"/>
      <c r="D99" s="6" t="s">
        <v>13</v>
      </c>
      <c r="E99" s="2">
        <v>2.84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</v>
      </c>
      <c r="C100" s="108"/>
      <c r="D100" s="90" t="s">
        <v>16</v>
      </c>
      <c r="E100" s="2">
        <v>2.79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0.16666666666666666</v>
      </c>
      <c r="P100" s="3" t="s">
        <v>180</v>
      </c>
      <c r="Q100" s="1"/>
      <c r="R100" s="1" t="s">
        <v>128</v>
      </c>
      <c r="S100" s="1"/>
      <c r="T100" s="2">
        <v>89.06</v>
      </c>
      <c r="U100" s="2">
        <v>65.599999999999994</v>
      </c>
      <c r="V100" s="137">
        <f t="shared" ref="V100:V112" si="50">IF(T100&gt;0,U100/T100*100,0)</f>
        <v>73.65820794969683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51.2</v>
      </c>
      <c r="C101" s="108"/>
      <c r="D101" s="90" t="s">
        <v>61</v>
      </c>
      <c r="E101" s="2">
        <v>2.76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/>
      <c r="P101" s="3"/>
      <c r="Q101" s="1"/>
      <c r="R101" s="1"/>
      <c r="S101" s="1"/>
      <c r="T101" s="2"/>
      <c r="U101" s="2"/>
      <c r="V101" s="137">
        <f t="shared" si="50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49.516666666666659</v>
      </c>
      <c r="C102" s="108"/>
      <c r="D102" s="26" t="s">
        <v>4</v>
      </c>
      <c r="E102" s="25">
        <f t="shared" ref="E102" si="52">AVERAGE(E96:E101)</f>
        <v>2.6466666666666669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/>
      <c r="P102" s="3"/>
      <c r="Q102" s="1"/>
      <c r="R102" s="4"/>
      <c r="S102" s="1"/>
      <c r="T102" s="2"/>
      <c r="U102" s="2"/>
      <c r="V102" s="137">
        <f t="shared" si="50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54.5</v>
      </c>
      <c r="C106" s="108"/>
      <c r="D106" s="90" t="s">
        <v>15</v>
      </c>
      <c r="E106" s="2">
        <v>2.68</v>
      </c>
      <c r="G106" s="91">
        <v>0.25</v>
      </c>
      <c r="H106" s="3" t="s">
        <v>120</v>
      </c>
      <c r="I106" s="1"/>
      <c r="J106" s="1"/>
      <c r="K106" s="1"/>
      <c r="L106" s="1">
        <v>94.56</v>
      </c>
      <c r="M106" s="1">
        <v>50</v>
      </c>
      <c r="N106" s="137">
        <f t="shared" ref="N106:N111" si="57">IF(L106&gt;0,M106/L106*100,0)</f>
        <v>52.876480541455159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56.2</v>
      </c>
      <c r="C107" s="108"/>
      <c r="D107" s="90" t="s">
        <v>62</v>
      </c>
      <c r="E107" s="5">
        <v>2.46</v>
      </c>
      <c r="G107" s="91">
        <v>0.41666666666666669</v>
      </c>
      <c r="H107" s="3" t="s">
        <v>120</v>
      </c>
      <c r="I107" s="1"/>
      <c r="J107" s="1"/>
      <c r="K107" s="1"/>
      <c r="L107" s="1">
        <v>94.36</v>
      </c>
      <c r="M107" s="1">
        <v>50</v>
      </c>
      <c r="N107" s="137">
        <f t="shared" si="57"/>
        <v>52.988554472233993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54.3</v>
      </c>
      <c r="C108" s="108"/>
      <c r="D108" s="6" t="s">
        <v>13</v>
      </c>
      <c r="E108" s="5">
        <v>2.82</v>
      </c>
      <c r="G108" s="91" t="s">
        <v>121</v>
      </c>
      <c r="H108" s="3" t="s">
        <v>120</v>
      </c>
      <c r="I108" s="1"/>
      <c r="J108" s="4"/>
      <c r="K108" s="1"/>
      <c r="L108" s="1">
        <v>95</v>
      </c>
      <c r="M108" s="1">
        <v>49.92</v>
      </c>
      <c r="N108" s="137">
        <f t="shared" si="57"/>
        <v>52.547368421052632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57</v>
      </c>
      <c r="C109" s="108"/>
      <c r="D109" s="90" t="s">
        <v>16</v>
      </c>
      <c r="E109" s="5">
        <v>2.84</v>
      </c>
      <c r="G109" s="91">
        <v>0.75</v>
      </c>
      <c r="H109" s="3" t="s">
        <v>120</v>
      </c>
      <c r="I109" s="1"/>
      <c r="J109" s="4"/>
      <c r="K109" s="1"/>
      <c r="L109" s="1">
        <v>94.66</v>
      </c>
      <c r="M109" s="1">
        <v>49.52</v>
      </c>
      <c r="N109" s="137">
        <f t="shared" si="57"/>
        <v>52.313543207268118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>
        <v>94.14</v>
      </c>
      <c r="M110" s="1">
        <v>49.92</v>
      </c>
      <c r="N110" s="137">
        <f t="shared" si="57"/>
        <v>53.027405991077124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55.5</v>
      </c>
      <c r="C111" s="108"/>
      <c r="D111" s="26" t="s">
        <v>4</v>
      </c>
      <c r="E111" s="25">
        <f t="shared" ref="E111" si="59">AVERAGE(E105:E110)</f>
        <v>2.7</v>
      </c>
      <c r="G111" s="91" t="s">
        <v>122</v>
      </c>
      <c r="H111" s="3" t="s">
        <v>120</v>
      </c>
      <c r="I111" s="1"/>
      <c r="J111" s="4"/>
      <c r="K111" s="1"/>
      <c r="L111" s="1">
        <v>97.78</v>
      </c>
      <c r="M111" s="1">
        <v>50.72</v>
      </c>
      <c r="N111" s="137">
        <f t="shared" si="57"/>
        <v>51.871548373900588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95.083333333333329</v>
      </c>
      <c r="M112" s="25">
        <f t="shared" ref="M112" si="61">AVERAGE(M106:M111)</f>
        <v>50.013333333333343</v>
      </c>
      <c r="N112" s="137">
        <f t="shared" ref="N112" si="62">IF(L112&gt;0,M112/L112*100,0)</f>
        <v>52.599474145486425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89.06</v>
      </c>
      <c r="U112" s="25">
        <f>AVERAGE(U100:U111)</f>
        <v>65.599999999999994</v>
      </c>
      <c r="V112" s="137">
        <f t="shared" si="50"/>
        <v>73.65820794969683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2021-11-17T13:41:43Z</cp:lastPrinted>
  <dcterms:created xsi:type="dcterms:W3CDTF">2006-10-21T09:11:40Z</dcterms:created>
  <dcterms:modified xsi:type="dcterms:W3CDTF">2021-11-18T00:53:37Z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