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<sst xmlns="http://schemas.openxmlformats.org/spreadsheetml/2006/main" count="665" uniqueCount="173">
  <si>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</si>
  <si>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</si>
  <si>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</si>
  <si>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</si>
  <si>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</si>
  <si>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</si>
  <si>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</si>
  <si>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</si>
  <si>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</si>
  <si>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</si>
  <si>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</si>
  <si>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</si>
  <si>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</si>
  <si>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</si>
  <si>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</si>
  <si>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</si>
  <si>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</si>
  <si>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</si>
  <si>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</si>
  <si>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</si>
  <si>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</si>
  <si>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</si>
  <si>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</si>
  <si>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</si>
  <si>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</si>
  <si>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</si>
  <si>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</si>
  <si>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</si>
  <si>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</si>
  <si>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</si>
  <si>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</si>
  <si>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</si>
  <si>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</si>
  <si>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</si>
  <si>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</si>
  <si>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</si>
  <si>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</si>
  <si>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</si>
  <si>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</si>
  <si>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</si>
  <si>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</si>
  <si>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</si>
  <si>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</si>
  <si>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</si>
  <si>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</si>
  <si>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</si>
  <si>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</si>
  <si>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</si>
  <si>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</si>
  <si>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</si>
  <si>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</si>
  <si>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</si>
  <si>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</si>
  <si>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</si>
  <si>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</si>
  <si>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</si>
  <si>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</si>
  <si>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</si>
  <si>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</si>
  <si>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</si>
  <si>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</si>
  <si>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</si>
  <si>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</si>
  <si>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</si>
  <si>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</si>
  <si>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</si>
  <si>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</si>
  <si>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</si>
  <si>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</si>
  <si>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</si>
  <si>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</si>
  <si>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</si>
  <si>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</si>
  <si>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</si>
  <si>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</si>
  <si>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</si>
  <si>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</si>
  <si>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</si>
  <si>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</si>
  <si>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</si>
  <si>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</si>
  <si>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</si>
  <si>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</si>
  <si>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</si>
  <si>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</si>
  <si>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</si>
  <si>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</si>
  <si>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</si>
  <si>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</si>
  <si>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</si>
  <si>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</si>
  <si>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</si>
  <si>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</si>
  <si>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</si>
  <si>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</si>
  <si>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</si>
  <si>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</si>
  <si>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</si>
  <si>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</si>
  <si>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</si>
  <si>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</si>
  <si>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</si>
  <si>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</si>
  <si>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</si>
  <si>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</si>
  <si>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</si>
  <si>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</si>
  <si>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</si>
  <si>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</si>
  <si>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</si>
  <si>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</si>
  <si>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</si>
  <si>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</si>
  <si>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</si>
  <si>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</si>
  <si>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</si>
  <si>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</si>
  <si>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</si>
  <si>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</si>
  <si>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</si>
  <si>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</si>
  <si>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</si>
  <si>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</si>
  <si>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1DESCARGA6:20AM</t>
  </si>
  <si>
    <t>C-9</t>
  </si>
  <si>
    <t>6:35AM</t>
  </si>
  <si>
    <t>A</t>
  </si>
  <si>
    <t>8:00 AM 2 DESCARGA</t>
  </si>
  <si>
    <t>B-9</t>
  </si>
  <si>
    <t>9:25AM</t>
  </si>
  <si>
    <t>10:20AM</t>
  </si>
  <si>
    <t>10:35AM</t>
  </si>
  <si>
    <t>10:55AM</t>
  </si>
  <si>
    <t>I DESCARGA 12:10 PM</t>
  </si>
  <si>
    <t>12.40PM</t>
  </si>
  <si>
    <t>12.50PM</t>
  </si>
  <si>
    <t>12.55PM</t>
  </si>
  <si>
    <t>1.05PM</t>
  </si>
  <si>
    <t>1.20PM</t>
  </si>
  <si>
    <t>1.55PM</t>
  </si>
  <si>
    <t>2.00PM</t>
  </si>
  <si>
    <t>IIDESCARGA2.16PM</t>
  </si>
  <si>
    <t>C9</t>
  </si>
  <si>
    <t>2.40PM</t>
  </si>
  <si>
    <t>2.50PM</t>
  </si>
  <si>
    <t>3.05PM</t>
  </si>
  <si>
    <t>4.30PM</t>
  </si>
  <si>
    <t>4.45PM</t>
  </si>
  <si>
    <t>IIDESCARGA5.33PM</t>
  </si>
  <si>
    <t>B9</t>
  </si>
  <si>
    <t>6.00PM</t>
  </si>
  <si>
    <t>6.20PM</t>
  </si>
  <si>
    <t>6.45PM</t>
  </si>
  <si>
    <t>7.30PM</t>
  </si>
  <si>
    <t>7.35PM</t>
  </si>
  <si>
    <t>8.15PM</t>
  </si>
  <si>
    <t>8.20PM</t>
  </si>
  <si>
    <t>8.30PM</t>
  </si>
  <si>
    <t>8.40PM</t>
  </si>
  <si>
    <t>8.9.</t>
  </si>
  <si>
    <t>9.35PM</t>
  </si>
  <si>
    <t>SEMILLA9.52PM</t>
  </si>
  <si>
    <t>9.55PM</t>
  </si>
  <si>
    <t>10.05PM</t>
  </si>
  <si>
    <t>CORTE10.26PM</t>
  </si>
  <si>
    <t>11:30PM</t>
  </si>
  <si>
    <t>12:00AM</t>
  </si>
  <si>
    <t>1DESCARGA11:28PM</t>
  </si>
  <si>
    <t>12:40AM</t>
  </si>
  <si>
    <t>1:55AM</t>
  </si>
  <si>
    <t>2:10AM</t>
  </si>
  <si>
    <t>2 DESCARGA</t>
  </si>
  <si>
    <t>5:55 AM SEMILLA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</si>
</sst>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28" zoomScale="80" zoomScaleNormal="80" workbookViewId="0">
      <selection activeCell="M58" sqref="M5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53</v>
      </c>
      <c r="D3" s="57" t="s">
        <v>78</v>
      </c>
      <c r="E3" s="29">
        <v>44519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</v>
      </c>
      <c r="C6" s="2">
        <v>16.010000000000002</v>
      </c>
      <c r="D6" s="26">
        <f>IF(B6&gt;0,C6/B6*100,0)</f>
        <v>88.944444444444443</v>
      </c>
      <c r="E6" s="2">
        <v>5.8</v>
      </c>
      <c r="F6" s="97"/>
      <c r="G6" s="7" t="s">
        <v>125</v>
      </c>
      <c r="H6" s="3" t="s">
        <v>126</v>
      </c>
      <c r="I6" s="3">
        <v>8</v>
      </c>
      <c r="J6" s="3">
        <v>3138</v>
      </c>
      <c r="K6" s="3">
        <v>2800</v>
      </c>
      <c r="L6" s="8">
        <v>91.16</v>
      </c>
      <c r="M6" s="2">
        <v>78.680000000000007</v>
      </c>
      <c r="N6" s="137">
        <f t="shared" ref="N6:N69" si="0">IF(L6&gt;0,M6/L6*100,0)</f>
        <v>86.309784993418177</v>
      </c>
      <c r="O6" s="9" t="s">
        <v>114</v>
      </c>
      <c r="P6" s="2">
        <v>62.64</v>
      </c>
      <c r="Q6" s="2">
        <v>55.78</v>
      </c>
      <c r="R6" s="137">
        <f t="shared" ref="R6:R10" si="1">IF(P6&gt;0,Q6/P6*100,0)</f>
        <v>89.048531289910599</v>
      </c>
      <c r="S6" s="9" t="s">
        <v>24</v>
      </c>
      <c r="T6" s="68">
        <v>7.1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16.670000000000002</v>
      </c>
      <c r="C7" s="2">
        <v>14.63</v>
      </c>
      <c r="D7" s="26">
        <f t="shared" ref="D7:D12" si="2">IF(B7&gt;0,C7/B7*100,0)</f>
        <v>87.762447510497893</v>
      </c>
      <c r="E7" s="2">
        <v>5.8</v>
      </c>
      <c r="F7" s="97"/>
      <c r="G7" s="7">
        <v>0.28472222222222221</v>
      </c>
      <c r="H7" s="3" t="s">
        <v>126</v>
      </c>
      <c r="I7" s="1">
        <v>4</v>
      </c>
      <c r="J7" s="1">
        <v>3139</v>
      </c>
      <c r="K7" s="1">
        <v>900</v>
      </c>
      <c r="L7" s="2">
        <v>91.66</v>
      </c>
      <c r="M7" s="2">
        <v>78.88</v>
      </c>
      <c r="N7" s="137">
        <f t="shared" si="0"/>
        <v>86.057167794021382</v>
      </c>
      <c r="O7" s="119" t="s">
        <v>115</v>
      </c>
      <c r="P7" s="2">
        <v>61.41</v>
      </c>
      <c r="Q7" s="2">
        <v>55.04</v>
      </c>
      <c r="R7" s="137">
        <f t="shared" si="1"/>
        <v>89.627096564077519</v>
      </c>
      <c r="S7" s="9" t="s">
        <v>25</v>
      </c>
      <c r="T7" s="68">
        <v>8</v>
      </c>
      <c r="U7" s="9" t="s">
        <v>25</v>
      </c>
      <c r="V7" s="68">
        <v>7.1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0.30902777777777779</v>
      </c>
      <c r="H8" s="3" t="s">
        <v>126</v>
      </c>
      <c r="I8" s="1">
        <v>2</v>
      </c>
      <c r="J8" s="1">
        <v>3140</v>
      </c>
      <c r="K8" s="1">
        <v>900</v>
      </c>
      <c r="L8" s="2">
        <v>91.02</v>
      </c>
      <c r="M8" s="2">
        <v>78.08</v>
      </c>
      <c r="N8" s="137">
        <f t="shared" si="0"/>
        <v>85.783344319929682</v>
      </c>
      <c r="O8" s="9" t="s">
        <v>116</v>
      </c>
      <c r="P8" s="2">
        <v>64.23</v>
      </c>
      <c r="Q8" s="2">
        <v>56.76</v>
      </c>
      <c r="R8" s="137">
        <f t="shared" si="1"/>
        <v>88.369920597851461</v>
      </c>
      <c r="S8" s="9" t="s">
        <v>26</v>
      </c>
      <c r="T8" s="68">
        <v>7.4</v>
      </c>
      <c r="U8" s="9" t="s">
        <v>26</v>
      </c>
      <c r="V8" s="68">
        <v>7.2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17.100000000000001</v>
      </c>
      <c r="C9" s="2">
        <v>14.89</v>
      </c>
      <c r="D9" s="26">
        <f t="shared" si="2"/>
        <v>87.076023391812868</v>
      </c>
      <c r="E9" s="2">
        <v>5.6</v>
      </c>
      <c r="F9" s="97"/>
      <c r="G9" s="7">
        <v>0.32291666666666669</v>
      </c>
      <c r="H9" s="3" t="s">
        <v>126</v>
      </c>
      <c r="I9" s="1">
        <v>6</v>
      </c>
      <c r="J9" s="1">
        <v>3141</v>
      </c>
      <c r="K9" s="1">
        <v>1200</v>
      </c>
      <c r="L9" s="2">
        <v>90.9</v>
      </c>
      <c r="M9" s="2">
        <v>78.12</v>
      </c>
      <c r="N9" s="137">
        <f t="shared" si="0"/>
        <v>85.940594059405939</v>
      </c>
      <c r="O9" s="9" t="s">
        <v>117</v>
      </c>
      <c r="P9" s="2">
        <v>64.08</v>
      </c>
      <c r="Q9" s="2">
        <v>56.5</v>
      </c>
      <c r="R9" s="137">
        <f t="shared" si="1"/>
        <v>88.17103620474407</v>
      </c>
      <c r="S9" s="9" t="s">
        <v>39</v>
      </c>
      <c r="T9" s="68">
        <v>7.4</v>
      </c>
      <c r="U9" s="9" t="s">
        <v>39</v>
      </c>
      <c r="V9" s="68">
        <v>7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18.100000000000001</v>
      </c>
      <c r="C10" s="2">
        <v>16.100000000000001</v>
      </c>
      <c r="D10" s="26">
        <f t="shared" si="2"/>
        <v>88.950276243093924</v>
      </c>
      <c r="E10" s="2">
        <v>5.7</v>
      </c>
      <c r="F10" s="97"/>
      <c r="G10" s="7">
        <v>0.32291666666666669</v>
      </c>
      <c r="H10" s="3" t="s">
        <v>126</v>
      </c>
      <c r="I10" s="1">
        <v>7</v>
      </c>
      <c r="J10" s="1">
        <v>3142</v>
      </c>
      <c r="K10" s="1">
        <v>1800</v>
      </c>
      <c r="L10" s="2">
        <v>90.7</v>
      </c>
      <c r="M10" s="2">
        <v>77.72</v>
      </c>
      <c r="N10" s="137">
        <f t="shared" si="0"/>
        <v>85.6890848952591</v>
      </c>
      <c r="O10" s="28" t="s">
        <v>4</v>
      </c>
      <c r="P10" s="25">
        <f t="shared" ref="P10" si="3">AVERAGE(P4:P9)</f>
        <v>63.09</v>
      </c>
      <c r="Q10" s="25">
        <f t="shared" ref="Q10" si="4">AVERAGE(Q4:Q9)</f>
        <v>56.019999999999996</v>
      </c>
      <c r="R10" s="137">
        <f t="shared" si="1"/>
        <v>88.793786653986359</v>
      </c>
      <c r="S10" s="9" t="s">
        <v>40</v>
      </c>
      <c r="T10" s="68">
        <v>7.2</v>
      </c>
      <c r="U10" s="9" t="s">
        <v>40</v>
      </c>
      <c r="V10" s="68">
        <v>7.1</v>
      </c>
      <c r="W10" s="9" t="s">
        <v>40</v>
      </c>
      <c r="X10" s="68">
        <v>6.6</v>
      </c>
      <c r="Y10" s="47"/>
    </row>
    <row r="11" spans="1:25" ht="13.8">
      <c r="A11" s="67" t="s">
        <v>51</v>
      </c>
      <c r="B11" s="2">
        <v>17.55</v>
      </c>
      <c r="C11" s="2">
        <v>15.51</v>
      </c>
      <c r="D11" s="26">
        <f t="shared" si="2"/>
        <v>88.376068376068375</v>
      </c>
      <c r="E11" s="2">
        <v>5.7</v>
      </c>
      <c r="F11" s="97"/>
      <c r="G11" s="7">
        <v>0.32291666666666669</v>
      </c>
      <c r="H11" s="3" t="s">
        <v>126</v>
      </c>
      <c r="I11" s="1">
        <v>3</v>
      </c>
      <c r="J11" s="1">
        <v>3143</v>
      </c>
      <c r="K11" s="1">
        <v>900</v>
      </c>
      <c r="L11" s="2">
        <v>91.48</v>
      </c>
      <c r="M11" s="2">
        <v>78.959999999999994</v>
      </c>
      <c r="N11" s="137">
        <f t="shared" si="0"/>
        <v>86.313948404022725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7.1</v>
      </c>
      <c r="W11" s="9" t="s">
        <v>41</v>
      </c>
      <c r="X11" s="68">
        <v>6.9</v>
      </c>
      <c r="Y11" s="47"/>
    </row>
    <row r="12" spans="1:25" ht="15.6">
      <c r="A12" s="24" t="s">
        <v>4</v>
      </c>
      <c r="B12" s="25">
        <f>AVERAGE(B6:B11)</f>
        <v>17.484000000000002</v>
      </c>
      <c r="C12" s="25">
        <f>AVERAGE(C6:C11)</f>
        <v>15.428000000000001</v>
      </c>
      <c r="D12" s="26">
        <f t="shared" si="2"/>
        <v>88.240677190574232</v>
      </c>
      <c r="E12" s="25">
        <f>AVERAGE(E6:E11)</f>
        <v>5.72</v>
      </c>
      <c r="F12" s="25"/>
      <c r="G12" s="7">
        <v>0.37847222222222227</v>
      </c>
      <c r="H12" s="3" t="s">
        <v>126</v>
      </c>
      <c r="I12" s="1">
        <v>8</v>
      </c>
      <c r="J12" s="1">
        <v>3144</v>
      </c>
      <c r="K12" s="1">
        <v>2800</v>
      </c>
      <c r="L12" s="2">
        <v>90.7</v>
      </c>
      <c r="M12" s="2">
        <v>78</v>
      </c>
      <c r="N12" s="137">
        <f t="shared" si="0"/>
        <v>85.997794928335168</v>
      </c>
      <c r="O12" s="156" t="s">
        <v>66</v>
      </c>
      <c r="P12" s="157"/>
      <c r="Q12" s="157"/>
      <c r="R12" s="158"/>
      <c r="S12" s="9" t="s">
        <v>18</v>
      </c>
      <c r="T12" s="68">
        <v>7.6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129</v>
      </c>
      <c r="H13" s="3" t="s">
        <v>126</v>
      </c>
      <c r="I13" s="3">
        <v>4</v>
      </c>
      <c r="J13" s="3">
        <v>3145</v>
      </c>
      <c r="K13" s="3">
        <v>900</v>
      </c>
      <c r="L13" s="8">
        <v>91.34</v>
      </c>
      <c r="M13" s="2">
        <v>79.8</v>
      </c>
      <c r="N13" s="137">
        <f t="shared" si="0"/>
        <v>87.365885701773578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18.3</v>
      </c>
      <c r="C14" s="2">
        <v>16.12</v>
      </c>
      <c r="D14" s="26">
        <f t="shared" ref="D14:D78" si="5">IF(B14&gt;0,C14/B14*100,0)</f>
        <v>88.087431693989075</v>
      </c>
      <c r="E14" s="2">
        <v>5.8</v>
      </c>
      <c r="F14" s="97"/>
      <c r="G14" s="7">
        <v>0.40625</v>
      </c>
      <c r="H14" s="3" t="s">
        <v>126</v>
      </c>
      <c r="I14" s="3">
        <v>2</v>
      </c>
      <c r="J14" s="3">
        <v>3146</v>
      </c>
      <c r="K14" s="3">
        <v>900</v>
      </c>
      <c r="L14" s="8">
        <v>91.32</v>
      </c>
      <c r="M14" s="2">
        <v>78.599999999999994</v>
      </c>
      <c r="N14" s="137">
        <f t="shared" si="0"/>
        <v>86.070959264126145</v>
      </c>
      <c r="O14" s="9" t="s">
        <v>114</v>
      </c>
      <c r="P14" s="5">
        <v>75.16</v>
      </c>
      <c r="Q14" s="5">
        <v>53.3</v>
      </c>
      <c r="R14" s="137">
        <f t="shared" ref="R14:R17" si="6">IF(P14&gt;0,Q14/P14*100,0)</f>
        <v>70.915380521554013</v>
      </c>
      <c r="S14" s="9" t="s">
        <v>56</v>
      </c>
      <c r="T14" s="68">
        <v>7.2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18.18</v>
      </c>
      <c r="C15" s="2">
        <v>16.03</v>
      </c>
      <c r="D15" s="26">
        <f t="shared" si="5"/>
        <v>88.173817381738189</v>
      </c>
      <c r="E15" s="2">
        <v>5.4</v>
      </c>
      <c r="F15" s="97"/>
      <c r="G15" s="7" t="s">
        <v>130</v>
      </c>
      <c r="H15" s="3" t="s">
        <v>126</v>
      </c>
      <c r="I15" s="3">
        <v>6</v>
      </c>
      <c r="J15" s="3">
        <v>3147</v>
      </c>
      <c r="K15" s="3">
        <v>1200</v>
      </c>
      <c r="L15" s="8">
        <v>90.34</v>
      </c>
      <c r="M15" s="2">
        <v>77.08</v>
      </c>
      <c r="N15" s="137">
        <f t="shared" si="0"/>
        <v>85.322116448970547</v>
      </c>
      <c r="O15" s="119" t="s">
        <v>115</v>
      </c>
      <c r="P15" s="5">
        <v>73.069999999999993</v>
      </c>
      <c r="Q15" s="5">
        <v>51.64</v>
      </c>
      <c r="R15" s="137">
        <f t="shared" si="6"/>
        <v>70.671958396058571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18.3</v>
      </c>
      <c r="C16" s="2">
        <v>16.34</v>
      </c>
      <c r="D16" s="26">
        <f t="shared" si="5"/>
        <v>89.289617486338784</v>
      </c>
      <c r="E16" s="2">
        <v>5.5</v>
      </c>
      <c r="F16" s="97"/>
      <c r="G16" s="7" t="s">
        <v>131</v>
      </c>
      <c r="H16" s="3" t="s">
        <v>126</v>
      </c>
      <c r="I16" s="3">
        <v>3</v>
      </c>
      <c r="J16" s="3">
        <v>3148</v>
      </c>
      <c r="K16" s="3">
        <v>900</v>
      </c>
      <c r="L16" s="8">
        <v>91.26</v>
      </c>
      <c r="M16" s="2">
        <v>78</v>
      </c>
      <c r="N16" s="137">
        <f t="shared" si="0"/>
        <v>85.470085470085465</v>
      </c>
      <c r="O16" s="9" t="s">
        <v>116</v>
      </c>
      <c r="P16" s="5">
        <v>74.569999999999993</v>
      </c>
      <c r="Q16" s="5">
        <v>53.54</v>
      </c>
      <c r="R16" s="137">
        <f t="shared" si="6"/>
        <v>71.798310312458099</v>
      </c>
      <c r="S16" s="9" t="s">
        <v>42</v>
      </c>
      <c r="T16" s="68">
        <v>7.2</v>
      </c>
      <c r="U16" s="9" t="s">
        <v>42</v>
      </c>
      <c r="V16" s="68">
        <v>7.2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18.670000000000002</v>
      </c>
      <c r="C17" s="2">
        <v>16.63</v>
      </c>
      <c r="D17" s="26">
        <f t="shared" si="5"/>
        <v>89.073379753615413</v>
      </c>
      <c r="E17" s="2">
        <v>5.4</v>
      </c>
      <c r="F17" s="97"/>
      <c r="G17" s="7" t="s">
        <v>132</v>
      </c>
      <c r="H17" s="3" t="s">
        <v>126</v>
      </c>
      <c r="I17" s="3">
        <v>8</v>
      </c>
      <c r="J17" s="3">
        <v>3149</v>
      </c>
      <c r="K17" s="3">
        <v>2800</v>
      </c>
      <c r="L17" s="8">
        <v>91.3</v>
      </c>
      <c r="M17" s="2">
        <v>77.72</v>
      </c>
      <c r="N17" s="137">
        <f t="shared" si="0"/>
        <v>85.125958378970424</v>
      </c>
      <c r="O17" s="9" t="s">
        <v>117</v>
      </c>
      <c r="P17" s="5">
        <v>75</v>
      </c>
      <c r="Q17" s="5">
        <v>52.26</v>
      </c>
      <c r="R17" s="137">
        <f t="shared" si="6"/>
        <v>69.679999999999993</v>
      </c>
      <c r="S17" s="99" t="s">
        <v>20</v>
      </c>
      <c r="T17" s="68">
        <v>7.1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18.100000000000001</v>
      </c>
      <c r="C18" s="2">
        <v>15.77</v>
      </c>
      <c r="D18" s="26">
        <f t="shared" si="5"/>
        <v>87.127071823204417</v>
      </c>
      <c r="E18" s="2">
        <v>5.5</v>
      </c>
      <c r="F18" s="97"/>
      <c r="G18" s="7">
        <v>0.51041666666666663</v>
      </c>
      <c r="H18" s="3" t="s">
        <v>126</v>
      </c>
      <c r="I18" s="3">
        <v>4</v>
      </c>
      <c r="J18" s="3">
        <v>3150</v>
      </c>
      <c r="K18" s="3">
        <v>900</v>
      </c>
      <c r="L18" s="8">
        <v>92.14</v>
      </c>
      <c r="M18" s="2">
        <v>78.52</v>
      </c>
      <c r="N18" s="137">
        <f t="shared" si="0"/>
        <v>85.218146299110046</v>
      </c>
      <c r="O18" s="28" t="s">
        <v>4</v>
      </c>
      <c r="P18" s="25">
        <f t="shared" ref="P18" si="7">AVERAGE(P12:P17)</f>
        <v>74.449999999999989</v>
      </c>
      <c r="Q18" s="25">
        <f t="shared" ref="Q18" si="8">AVERAGE(Q12:Q17)</f>
        <v>52.684999999999995</v>
      </c>
      <c r="R18" s="137">
        <f t="shared" ref="R18" si="9">IF(P18&gt;0,Q18/P18*100,0)</f>
        <v>70.765614506380132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18.84</v>
      </c>
      <c r="C19" s="2">
        <v>16.649999999999999</v>
      </c>
      <c r="D19" s="26">
        <f t="shared" si="5"/>
        <v>88.375796178343947</v>
      </c>
      <c r="E19" s="2">
        <v>5.6</v>
      </c>
      <c r="F19" s="97"/>
      <c r="G19" s="7" t="s">
        <v>134</v>
      </c>
      <c r="H19" s="3" t="s">
        <v>126</v>
      </c>
      <c r="I19" s="4">
        <v>7</v>
      </c>
      <c r="J19" s="4">
        <v>3151</v>
      </c>
      <c r="K19" s="4">
        <v>1800</v>
      </c>
      <c r="L19" s="5">
        <v>90.9</v>
      </c>
      <c r="M19" s="2">
        <v>79.319999999999993</v>
      </c>
      <c r="N19" s="137">
        <f t="shared" si="0"/>
        <v>87.260726072607255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7.1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18.398333333333337</v>
      </c>
      <c r="C20" s="25">
        <f>AVERAGE(C14:C19)</f>
        <v>16.256666666666664</v>
      </c>
      <c r="D20" s="26">
        <f t="shared" si="5"/>
        <v>88.359452848989918</v>
      </c>
      <c r="E20" s="25">
        <f>AVERAGE(E14:E19)</f>
        <v>5.5333333333333341</v>
      </c>
      <c r="F20" s="25"/>
      <c r="G20" s="7" t="s">
        <v>135</v>
      </c>
      <c r="H20" s="3" t="s">
        <v>126</v>
      </c>
      <c r="I20" s="3">
        <v>2</v>
      </c>
      <c r="J20" s="3">
        <v>3152</v>
      </c>
      <c r="K20" s="3">
        <v>900</v>
      </c>
      <c r="L20" s="8">
        <v>91.36</v>
      </c>
      <c r="M20" s="2">
        <v>78.88</v>
      </c>
      <c r="N20" s="137">
        <f t="shared" si="0"/>
        <v>86.339754816112077</v>
      </c>
      <c r="O20" s="156" t="s">
        <v>102</v>
      </c>
      <c r="P20" s="157"/>
      <c r="Q20" s="157"/>
      <c r="R20" s="158"/>
      <c r="S20" s="99" t="s">
        <v>22</v>
      </c>
      <c r="T20" s="68">
        <v>7.4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126</v>
      </c>
      <c r="I21" s="3">
        <v>6</v>
      </c>
      <c r="J21" s="3">
        <v>3153</v>
      </c>
      <c r="K21" s="3">
        <v>1100</v>
      </c>
      <c r="L21" s="8">
        <v>91.5</v>
      </c>
      <c r="M21" s="2">
        <v>78.84</v>
      </c>
      <c r="N21" s="137">
        <f t="shared" si="0"/>
        <v>86.163934426229517</v>
      </c>
      <c r="O21" s="65" t="s">
        <v>9</v>
      </c>
      <c r="P21" s="103" t="s">
        <v>137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7.2</v>
      </c>
      <c r="W21" s="9" t="s">
        <v>23</v>
      </c>
      <c r="X21" s="68">
        <v>6.6</v>
      </c>
      <c r="Y21" s="47"/>
    </row>
    <row r="22" spans="1:25" ht="13.8">
      <c r="A22" s="73" t="s">
        <v>46</v>
      </c>
      <c r="B22" s="2">
        <v>13.14</v>
      </c>
      <c r="C22" s="2">
        <v>11.3</v>
      </c>
      <c r="D22" s="26">
        <f t="shared" si="5"/>
        <v>85.99695585996956</v>
      </c>
      <c r="E22" s="2">
        <v>6.2</v>
      </c>
      <c r="F22" s="97"/>
      <c r="G22" s="7" t="s">
        <v>137</v>
      </c>
      <c r="H22" s="3" t="s">
        <v>126</v>
      </c>
      <c r="I22" s="3">
        <v>8</v>
      </c>
      <c r="J22" s="3">
        <v>3154</v>
      </c>
      <c r="K22" s="3">
        <v>2800</v>
      </c>
      <c r="L22" s="8">
        <v>91.7</v>
      </c>
      <c r="M22" s="2">
        <v>78.88</v>
      </c>
      <c r="N22" s="137">
        <f t="shared" si="0"/>
        <v>86.019629225736082</v>
      </c>
      <c r="O22" s="9" t="s">
        <v>114</v>
      </c>
      <c r="P22" s="8">
        <v>73.599999999999994</v>
      </c>
      <c r="Q22" s="8">
        <v>38</v>
      </c>
      <c r="R22" s="137">
        <f t="shared" ref="R22:R25" si="10">IF(P22&gt;0,Q22/P22*100,0)</f>
        <v>51.630434782608702</v>
      </c>
      <c r="S22" s="9" t="s">
        <v>27</v>
      </c>
      <c r="T22" s="68">
        <v>7.4</v>
      </c>
      <c r="U22" s="9" t="s">
        <v>27</v>
      </c>
      <c r="V22" s="68">
        <v>7.1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13.33</v>
      </c>
      <c r="C23" s="2">
        <v>11.35</v>
      </c>
      <c r="D23" s="26">
        <f t="shared" si="5"/>
        <v>85.146286571642904</v>
      </c>
      <c r="E23" s="2">
        <v>5.6</v>
      </c>
      <c r="F23" s="97"/>
      <c r="G23" s="7" t="s">
        <v>138</v>
      </c>
      <c r="H23" s="3" t="s">
        <v>126</v>
      </c>
      <c r="I23" s="3">
        <v>3</v>
      </c>
      <c r="J23" s="3">
        <v>3155</v>
      </c>
      <c r="K23" s="3">
        <v>900</v>
      </c>
      <c r="L23" s="8">
        <v>90.96</v>
      </c>
      <c r="M23" s="2">
        <v>79.599999999999994</v>
      </c>
      <c r="N23" s="137">
        <f t="shared" si="0"/>
        <v>87.510993843447665</v>
      </c>
      <c r="O23" s="119" t="s">
        <v>115</v>
      </c>
      <c r="P23" s="8">
        <v>72.77</v>
      </c>
      <c r="Q23" s="8">
        <v>38.619999999999997</v>
      </c>
      <c r="R23" s="137">
        <f t="shared" si="10"/>
        <v>53.071320599147995</v>
      </c>
      <c r="S23" s="9" t="s">
        <v>28</v>
      </c>
      <c r="T23" s="68">
        <v>7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14.4</v>
      </c>
      <c r="C24" s="2">
        <v>12.4</v>
      </c>
      <c r="D24" s="26">
        <f t="shared" si="5"/>
        <v>86.111111111111114</v>
      </c>
      <c r="E24" s="2">
        <v>5.8</v>
      </c>
      <c r="F24" s="97"/>
      <c r="G24" s="7" t="s">
        <v>139</v>
      </c>
      <c r="H24" s="3" t="s">
        <v>126</v>
      </c>
      <c r="I24" s="3">
        <v>7</v>
      </c>
      <c r="J24" s="3">
        <v>3156</v>
      </c>
      <c r="K24" s="3">
        <v>1800</v>
      </c>
      <c r="L24" s="8">
        <v>90.92</v>
      </c>
      <c r="M24" s="2">
        <v>79.36</v>
      </c>
      <c r="N24" s="137">
        <f t="shared" si="0"/>
        <v>87.28552573691158</v>
      </c>
      <c r="O24" s="9" t="s">
        <v>116</v>
      </c>
      <c r="P24" s="8">
        <v>76.260000000000005</v>
      </c>
      <c r="Q24" s="8">
        <v>38.020000000000003</v>
      </c>
      <c r="R24" s="137">
        <f>IF(P24&gt;0,Q24/P24*100,0)</f>
        <v>49.855756622082353</v>
      </c>
      <c r="S24" s="9" t="s">
        <v>29</v>
      </c>
      <c r="T24" s="68">
        <v>7.5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13.63</v>
      </c>
      <c r="C25" s="2">
        <v>11.77</v>
      </c>
      <c r="D25" s="26">
        <f t="shared" si="5"/>
        <v>86.353631694790892</v>
      </c>
      <c r="E25" s="2">
        <v>5.9</v>
      </c>
      <c r="F25" s="97"/>
      <c r="G25" s="7" t="s">
        <v>140</v>
      </c>
      <c r="H25" s="3" t="s">
        <v>126</v>
      </c>
      <c r="I25" s="3">
        <v>1</v>
      </c>
      <c r="J25" s="3">
        <v>3157</v>
      </c>
      <c r="K25" s="3">
        <v>600</v>
      </c>
      <c r="L25" s="8"/>
      <c r="M25" s="2"/>
      <c r="N25" s="137">
        <f t="shared" si="0"/>
        <v>0</v>
      </c>
      <c r="O25" s="9" t="s">
        <v>117</v>
      </c>
      <c r="P25" s="8">
        <v>72.040000000000006</v>
      </c>
      <c r="Q25" s="8">
        <v>38.1</v>
      </c>
      <c r="R25" s="137">
        <f t="shared" si="10"/>
        <v>52.887284841754578</v>
      </c>
      <c r="S25" s="9" t="s">
        <v>63</v>
      </c>
      <c r="T25" s="68">
        <v>7.4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13.28</v>
      </c>
      <c r="C26" s="2">
        <v>11.53</v>
      </c>
      <c r="D26" s="26">
        <f t="shared" si="5"/>
        <v>86.82228915662651</v>
      </c>
      <c r="E26" s="2">
        <v>6</v>
      </c>
      <c r="F26" s="97"/>
      <c r="G26" s="7" t="s">
        <v>143</v>
      </c>
      <c r="H26" s="3" t="s">
        <v>126</v>
      </c>
      <c r="I26" s="3">
        <v>6</v>
      </c>
      <c r="J26" s="3">
        <v>3158</v>
      </c>
      <c r="K26" s="3">
        <v>1100</v>
      </c>
      <c r="L26" s="8">
        <v>91.58</v>
      </c>
      <c r="M26" s="2">
        <v>78.56</v>
      </c>
      <c r="N26" s="137">
        <f t="shared" si="0"/>
        <v>85.782922035378903</v>
      </c>
      <c r="O26" s="28" t="s">
        <v>4</v>
      </c>
      <c r="P26" s="25">
        <f t="shared" ref="P26" si="11">AVERAGE(P20:P25)</f>
        <v>73.667500000000004</v>
      </c>
      <c r="Q26" s="25">
        <f t="shared" ref="Q26" si="12">AVERAGE(Q20:Q25)</f>
        <v>38.185000000000002</v>
      </c>
      <c r="R26" s="137">
        <f>IF(P26&gt;0,Q26/P26*100,0)</f>
        <v>51.834255268605553</v>
      </c>
      <c r="S26" s="9" t="s">
        <v>31</v>
      </c>
      <c r="T26" s="68">
        <v>7.3</v>
      </c>
      <c r="U26" s="9" t="s">
        <v>31</v>
      </c>
      <c r="V26" s="68">
        <v>6.9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13.21</v>
      </c>
      <c r="C27" s="2">
        <v>11.51</v>
      </c>
      <c r="D27" s="26">
        <f t="shared" si="5"/>
        <v>87.130961392884174</v>
      </c>
      <c r="E27" s="2">
        <v>6.2</v>
      </c>
      <c r="F27" s="97"/>
      <c r="G27" s="7" t="s">
        <v>144</v>
      </c>
      <c r="H27" s="3" t="s">
        <v>126</v>
      </c>
      <c r="I27" s="3">
        <v>2</v>
      </c>
      <c r="J27" s="3">
        <v>3159</v>
      </c>
      <c r="K27" s="3">
        <v>900</v>
      </c>
      <c r="L27" s="2">
        <v>92.14</v>
      </c>
      <c r="M27" s="2">
        <v>79.239999999999995</v>
      </c>
      <c r="N27" s="137">
        <f t="shared" si="0"/>
        <v>85.999565878011722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6.7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13.498333333333335</v>
      </c>
      <c r="C28" s="25">
        <f>AVERAGE(C22:C27)</f>
        <v>11.643333333333333</v>
      </c>
      <c r="D28" s="26">
        <f t="shared" si="5"/>
        <v>86.257562662057026</v>
      </c>
      <c r="E28" s="25">
        <f>AVERAGE(E22:E27)</f>
        <v>5.95</v>
      </c>
      <c r="F28" s="25"/>
      <c r="G28" s="7" t="s">
        <v>145</v>
      </c>
      <c r="H28" s="3" t="s">
        <v>126</v>
      </c>
      <c r="I28" s="3">
        <v>4</v>
      </c>
      <c r="J28" s="3">
        <v>3160</v>
      </c>
      <c r="K28" s="3">
        <v>900</v>
      </c>
      <c r="L28" s="8">
        <v>91.26</v>
      </c>
      <c r="M28" s="2">
        <v>77.52</v>
      </c>
      <c r="N28" s="137">
        <f t="shared" si="0"/>
        <v>84.944115713346463</v>
      </c>
      <c r="O28" s="163" t="s">
        <v>67</v>
      </c>
      <c r="P28" s="164"/>
      <c r="Q28" s="164"/>
      <c r="R28" s="165"/>
      <c r="S28" s="9" t="s">
        <v>33</v>
      </c>
      <c r="T28" s="68">
        <v>7.4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126</v>
      </c>
      <c r="I29" s="3">
        <v>3</v>
      </c>
      <c r="J29" s="3">
        <v>3161</v>
      </c>
      <c r="K29" s="75">
        <v>900</v>
      </c>
      <c r="L29" s="76">
        <v>92.28</v>
      </c>
      <c r="M29" s="2">
        <v>78.88</v>
      </c>
      <c r="N29" s="137">
        <f t="shared" si="0"/>
        <v>85.478977026441257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2.71</v>
      </c>
      <c r="C30" s="2">
        <v>2.02</v>
      </c>
      <c r="D30" s="26">
        <f t="shared" si="5"/>
        <v>74.538745387453872</v>
      </c>
      <c r="E30" s="2">
        <v>6.6</v>
      </c>
      <c r="F30" s="97"/>
      <c r="G30" s="7" t="s">
        <v>146</v>
      </c>
      <c r="H30" s="3" t="s">
        <v>126</v>
      </c>
      <c r="I30" s="3">
        <v>8</v>
      </c>
      <c r="J30" s="3">
        <v>3162</v>
      </c>
      <c r="K30" s="3">
        <v>2800</v>
      </c>
      <c r="L30" s="2">
        <v>91.98</v>
      </c>
      <c r="M30" s="2">
        <v>78.760000000000005</v>
      </c>
      <c r="N30" s="137">
        <f t="shared" si="0"/>
        <v>85.62731028484454</v>
      </c>
      <c r="O30" s="54" t="s">
        <v>14</v>
      </c>
      <c r="P30" s="2">
        <v>82.94</v>
      </c>
      <c r="Q30" s="2">
        <v>29.84</v>
      </c>
      <c r="R30" s="137">
        <f t="shared" ref="R30:R35" si="13">IF(P30&gt;0,Q30/P30*100,0)</f>
        <v>35.977815288160116</v>
      </c>
      <c r="S30" s="28" t="s">
        <v>4</v>
      </c>
      <c r="T30" s="25">
        <f>AVERAGE(T6:T29)</f>
        <v>7.3500000000000023</v>
      </c>
      <c r="U30" s="28" t="s">
        <v>4</v>
      </c>
      <c r="V30" s="25">
        <f>AVERAGE(V6:V29)</f>
        <v>7.049999999999998</v>
      </c>
      <c r="W30" s="28" t="s">
        <v>4</v>
      </c>
      <c r="X30" s="25">
        <f>AVERAGE(X6:X29)</f>
        <v>6.4541666666666684</v>
      </c>
      <c r="Y30" s="47"/>
    </row>
    <row r="31" spans="1:25" ht="13.8">
      <c r="A31" s="73" t="s">
        <v>47</v>
      </c>
      <c r="B31" s="2">
        <v>3.15</v>
      </c>
      <c r="C31" s="2">
        <v>2.34</v>
      </c>
      <c r="D31" s="26">
        <f t="shared" si="5"/>
        <v>74.285714285714292</v>
      </c>
      <c r="E31" s="2">
        <v>6.4</v>
      </c>
      <c r="F31" s="97"/>
      <c r="G31" s="7" t="s">
        <v>147</v>
      </c>
      <c r="H31" s="3" t="s">
        <v>126</v>
      </c>
      <c r="I31" s="3">
        <v>2</v>
      </c>
      <c r="J31" s="3">
        <v>3163</v>
      </c>
      <c r="K31" s="3">
        <v>900</v>
      </c>
      <c r="L31" s="8">
        <v>91.7</v>
      </c>
      <c r="M31" s="2">
        <v>78.52</v>
      </c>
      <c r="N31" s="137">
        <f t="shared" si="0"/>
        <v>85.627044711014165</v>
      </c>
      <c r="O31" s="54" t="s">
        <v>15</v>
      </c>
      <c r="P31" s="2">
        <v>84.06</v>
      </c>
      <c r="Q31" s="2">
        <v>30.48</v>
      </c>
      <c r="R31" s="137">
        <f t="shared" si="13"/>
        <v>36.259814418272661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147</v>
      </c>
      <c r="H32" s="3" t="s">
        <v>126</v>
      </c>
      <c r="I32" s="3">
        <v>6</v>
      </c>
      <c r="J32" s="3">
        <v>3164</v>
      </c>
      <c r="K32" s="75">
        <v>1100</v>
      </c>
      <c r="L32" s="76">
        <v>92.08</v>
      </c>
      <c r="M32" s="2">
        <v>78.599999999999994</v>
      </c>
      <c r="N32" s="137">
        <f t="shared" si="0"/>
        <v>85.360556038227614</v>
      </c>
      <c r="O32" s="54" t="s">
        <v>62</v>
      </c>
      <c r="P32" s="2">
        <v>83.6</v>
      </c>
      <c r="Q32" s="2">
        <v>30.12</v>
      </c>
      <c r="R32" s="137">
        <f t="shared" si="13"/>
        <v>36.028708133971293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3.34</v>
      </c>
      <c r="C33" s="2">
        <v>2.17</v>
      </c>
      <c r="D33" s="26">
        <f t="shared" si="5"/>
        <v>64.970059880239518</v>
      </c>
      <c r="E33" s="2">
        <v>6.9</v>
      </c>
      <c r="F33" s="97"/>
      <c r="G33" s="7" t="s">
        <v>150</v>
      </c>
      <c r="H33" s="22" t="s">
        <v>126</v>
      </c>
      <c r="I33" s="22">
        <v>4</v>
      </c>
      <c r="J33" s="22">
        <v>3165</v>
      </c>
      <c r="K33" s="22">
        <v>900</v>
      </c>
      <c r="L33" s="23">
        <v>92.44</v>
      </c>
      <c r="M33" s="2">
        <v>78.52</v>
      </c>
      <c r="N33" s="137">
        <f t="shared" si="0"/>
        <v>84.941583729987016</v>
      </c>
      <c r="O33" s="72" t="s">
        <v>13</v>
      </c>
      <c r="P33" s="2">
        <v>83.1</v>
      </c>
      <c r="Q33" s="2">
        <v>30.2</v>
      </c>
      <c r="R33" s="137">
        <f t="shared" si="13"/>
        <v>36.341756919374255</v>
      </c>
      <c r="S33" s="9" t="s">
        <v>24</v>
      </c>
      <c r="T33" s="68">
        <v>9.1999999999999993</v>
      </c>
      <c r="U33" s="9" t="s">
        <v>24</v>
      </c>
      <c r="V33" s="68">
        <v>7.4</v>
      </c>
      <c r="W33" s="12" t="s">
        <v>24</v>
      </c>
      <c r="X33" s="81">
        <v>7.8</v>
      </c>
      <c r="Y33" s="47"/>
    </row>
    <row r="34" spans="1:25" ht="13.8">
      <c r="A34" s="73" t="s">
        <v>50</v>
      </c>
      <c r="B34" s="2">
        <v>2.62</v>
      </c>
      <c r="C34" s="2">
        <v>2.1</v>
      </c>
      <c r="D34" s="26">
        <f t="shared" si="5"/>
        <v>80.152671755725194</v>
      </c>
      <c r="E34" s="2">
        <v>6.7</v>
      </c>
      <c r="F34" s="97"/>
      <c r="G34" s="7" t="s">
        <v>151</v>
      </c>
      <c r="H34" s="22" t="s">
        <v>126</v>
      </c>
      <c r="I34" s="22">
        <v>6</v>
      </c>
      <c r="J34" s="22">
        <v>3166</v>
      </c>
      <c r="K34" s="22">
        <v>1100</v>
      </c>
      <c r="L34" s="23">
        <v>91.92</v>
      </c>
      <c r="M34" s="2">
        <v>78.88</v>
      </c>
      <c r="N34" s="137">
        <f t="shared" si="0"/>
        <v>85.813751087902517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9.3000000000000007</v>
      </c>
      <c r="U34" s="9" t="s">
        <v>25</v>
      </c>
      <c r="V34" s="68">
        <v>8.6999999999999993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>
        <v>2.84</v>
      </c>
      <c r="C35" s="2">
        <v>2.1800000000000002</v>
      </c>
      <c r="D35" s="26">
        <f t="shared" si="5"/>
        <v>76.760563380281695</v>
      </c>
      <c r="E35" s="2">
        <v>6.9</v>
      </c>
      <c r="F35" s="97"/>
      <c r="G35" s="7" t="s">
        <v>152</v>
      </c>
      <c r="H35" s="22" t="s">
        <v>126</v>
      </c>
      <c r="I35" s="22">
        <v>8</v>
      </c>
      <c r="J35" s="22">
        <v>3167</v>
      </c>
      <c r="K35" s="22">
        <v>2800</v>
      </c>
      <c r="L35" s="23">
        <v>92.12</v>
      </c>
      <c r="M35" s="2">
        <v>79.72</v>
      </c>
      <c r="N35" s="137">
        <f t="shared" si="0"/>
        <v>86.5392965696917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9.3000000000000007</v>
      </c>
      <c r="U35" s="9" t="s">
        <v>26</v>
      </c>
      <c r="V35" s="68">
        <v>8.6999999999999993</v>
      </c>
      <c r="W35" s="12" t="s">
        <v>26</v>
      </c>
      <c r="X35" s="81">
        <v>7.8</v>
      </c>
      <c r="Y35" s="47"/>
    </row>
    <row r="36" spans="1:25" ht="15.6">
      <c r="A36" s="24" t="s">
        <v>4</v>
      </c>
      <c r="B36" s="25">
        <f>AVERAGE(B30:B35)</f>
        <v>2.9319999999999999</v>
      </c>
      <c r="C36" s="25">
        <f>AVERAGE(C30:C35)</f>
        <v>2.1619999999999999</v>
      </c>
      <c r="D36" s="26">
        <f t="shared" si="5"/>
        <v>73.738062755798083</v>
      </c>
      <c r="E36" s="25">
        <f>AVERAGE(E30:E35)</f>
        <v>6.7</v>
      </c>
      <c r="F36" s="27"/>
      <c r="G36" s="7" t="s">
        <v>153</v>
      </c>
      <c r="H36" s="22" t="s">
        <v>126</v>
      </c>
      <c r="I36" s="22">
        <v>2</v>
      </c>
      <c r="J36" s="22">
        <v>3168</v>
      </c>
      <c r="K36" s="22">
        <v>900</v>
      </c>
      <c r="L36" s="23">
        <v>91.92</v>
      </c>
      <c r="M36" s="2">
        <v>77.8</v>
      </c>
      <c r="N36" s="137">
        <f t="shared" si="0"/>
        <v>84.638816362053959</v>
      </c>
      <c r="O36" s="28" t="s">
        <v>4</v>
      </c>
      <c r="P36" s="25">
        <f t="shared" ref="P36" si="14">AVERAGE(P30:P35)</f>
        <v>83.424999999999997</v>
      </c>
      <c r="Q36" s="25">
        <f t="shared" ref="Q36" si="15">AVERAGE(Q30:Q35)</f>
        <v>30.16</v>
      </c>
      <c r="R36" s="137">
        <f>IF(P36&gt;0,Q36/P36*100,0)</f>
        <v>36.152232544201382</v>
      </c>
      <c r="S36" s="9" t="s">
        <v>39</v>
      </c>
      <c r="T36" s="68">
        <v>9.3000000000000007</v>
      </c>
      <c r="U36" s="9" t="s">
        <v>39</v>
      </c>
      <c r="V36" s="68">
        <v>8.6999999999999993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126</v>
      </c>
      <c r="I37" s="22">
        <v>3</v>
      </c>
      <c r="J37" s="22">
        <v>3169</v>
      </c>
      <c r="K37" s="22">
        <v>900</v>
      </c>
      <c r="L37" s="23">
        <v>92.36</v>
      </c>
      <c r="M37" s="2">
        <v>79.239999999999995</v>
      </c>
      <c r="N37" s="137">
        <f t="shared" si="0"/>
        <v>85.794716327414449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8.9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3.73</v>
      </c>
      <c r="C38" s="2">
        <v>3.01</v>
      </c>
      <c r="D38" s="26">
        <f t="shared" si="5"/>
        <v>80.697050938337796</v>
      </c>
      <c r="E38" s="2">
        <v>7.2</v>
      </c>
      <c r="F38" s="97"/>
      <c r="G38" s="7" t="s">
        <v>155</v>
      </c>
      <c r="H38" s="22" t="s">
        <v>126</v>
      </c>
      <c r="I38" s="22">
        <v>6</v>
      </c>
      <c r="J38" s="22">
        <v>3170</v>
      </c>
      <c r="K38" s="22">
        <v>1100</v>
      </c>
      <c r="L38" s="23">
        <v>91.52</v>
      </c>
      <c r="M38" s="2">
        <v>77.84</v>
      </c>
      <c r="N38" s="137">
        <f t="shared" si="0"/>
        <v>85.05244755244756</v>
      </c>
      <c r="O38" s="181" t="s">
        <v>58</v>
      </c>
      <c r="P38" s="182"/>
      <c r="Q38" s="182"/>
      <c r="R38" s="183"/>
      <c r="S38" s="9" t="s">
        <v>41</v>
      </c>
      <c r="T38" s="68">
        <v>9.3000000000000007</v>
      </c>
      <c r="U38" s="9" t="s">
        <v>41</v>
      </c>
      <c r="V38" s="68">
        <v>8.9</v>
      </c>
      <c r="W38" s="12" t="s">
        <v>41</v>
      </c>
      <c r="X38" s="81">
        <v>8.1</v>
      </c>
      <c r="Y38" s="47"/>
    </row>
    <row r="39" spans="1:25" ht="13.8">
      <c r="A39" s="73" t="s">
        <v>47</v>
      </c>
      <c r="B39" s="2">
        <v>4.0999999999999996</v>
      </c>
      <c r="C39" s="2">
        <v>3.15</v>
      </c>
      <c r="D39" s="26">
        <f t="shared" si="5"/>
        <v>76.829268292682926</v>
      </c>
      <c r="E39" s="2">
        <v>7.1</v>
      </c>
      <c r="F39" s="97"/>
      <c r="G39" s="7" t="s">
        <v>156</v>
      </c>
      <c r="H39" s="22" t="s">
        <v>126</v>
      </c>
      <c r="I39" s="22">
        <v>1</v>
      </c>
      <c r="J39" s="22">
        <v>3171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9.4</v>
      </c>
      <c r="U39" s="9" t="s">
        <v>18</v>
      </c>
      <c r="V39" s="68">
        <v>8.9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3.38</v>
      </c>
      <c r="C40" s="2">
        <v>2.68</v>
      </c>
      <c r="D40" s="26">
        <f t="shared" si="5"/>
        <v>79.289940828402365</v>
      </c>
      <c r="E40" s="2">
        <v>6.8</v>
      </c>
      <c r="F40" s="97"/>
      <c r="G40" s="7" t="s">
        <v>157</v>
      </c>
      <c r="H40" s="22" t="s">
        <v>126</v>
      </c>
      <c r="I40" s="22">
        <v>4</v>
      </c>
      <c r="J40" s="22">
        <v>3172</v>
      </c>
      <c r="K40" s="22">
        <v>900</v>
      </c>
      <c r="L40" s="23">
        <v>92.02</v>
      </c>
      <c r="M40" s="2">
        <v>77.72</v>
      </c>
      <c r="N40" s="137">
        <f t="shared" si="0"/>
        <v>84.459900021734413</v>
      </c>
      <c r="O40" s="9" t="s">
        <v>114</v>
      </c>
      <c r="P40" s="8">
        <v>92.4</v>
      </c>
      <c r="Q40" s="8">
        <v>85.48</v>
      </c>
      <c r="R40" s="137">
        <f t="shared" ref="R40:R43" si="16">IF(P40&gt;0,Q40/P40*100,0)</f>
        <v>92.510822510822507</v>
      </c>
      <c r="S40" s="9" t="s">
        <v>30</v>
      </c>
      <c r="T40" s="68">
        <v>9.5</v>
      </c>
      <c r="U40" s="9" t="s">
        <v>30</v>
      </c>
      <c r="V40" s="68">
        <v>8.5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3.36</v>
      </c>
      <c r="C41" s="2">
        <v>2.63</v>
      </c>
      <c r="D41" s="26">
        <f t="shared" si="5"/>
        <v>78.273809523809518</v>
      </c>
      <c r="E41" s="2">
        <v>6.2</v>
      </c>
      <c r="F41" s="97"/>
      <c r="G41" s="7" t="s">
        <v>158</v>
      </c>
      <c r="H41" s="22" t="s">
        <v>126</v>
      </c>
      <c r="I41" s="22">
        <v>8</v>
      </c>
      <c r="J41" s="22">
        <v>3173</v>
      </c>
      <c r="K41" s="22">
        <v>2800</v>
      </c>
      <c r="L41" s="23">
        <v>92.12</v>
      </c>
      <c r="M41" s="2">
        <v>78.12</v>
      </c>
      <c r="N41" s="137">
        <f t="shared" si="0"/>
        <v>84.80243161094225</v>
      </c>
      <c r="O41" s="119" t="s">
        <v>115</v>
      </c>
      <c r="P41" s="8">
        <v>92.64</v>
      </c>
      <c r="Q41" s="8">
        <v>85.48</v>
      </c>
      <c r="R41" s="137">
        <f t="shared" si="16"/>
        <v>92.27115716753022</v>
      </c>
      <c r="S41" s="9" t="s">
        <v>56</v>
      </c>
      <c r="T41" s="68">
        <v>8.9</v>
      </c>
      <c r="U41" s="9" t="s">
        <v>56</v>
      </c>
      <c r="V41" s="68">
        <v>8.6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3.83</v>
      </c>
      <c r="C42" s="2">
        <v>3</v>
      </c>
      <c r="D42" s="26">
        <f t="shared" si="5"/>
        <v>78.328981723237604</v>
      </c>
      <c r="E42" s="2">
        <v>6.8</v>
      </c>
      <c r="F42" s="97"/>
      <c r="G42" s="7" t="s">
        <v>160</v>
      </c>
      <c r="H42" s="22" t="s">
        <v>126</v>
      </c>
      <c r="I42" s="22">
        <v>2</v>
      </c>
      <c r="J42" s="22">
        <v>3174</v>
      </c>
      <c r="K42" s="22">
        <v>900</v>
      </c>
      <c r="L42" s="23">
        <v>91.44</v>
      </c>
      <c r="M42" s="2">
        <v>77.760000000000005</v>
      </c>
      <c r="N42" s="137">
        <f t="shared" si="0"/>
        <v>85.039370078740163</v>
      </c>
      <c r="O42" s="9" t="s">
        <v>116</v>
      </c>
      <c r="P42" s="8">
        <v>92.04</v>
      </c>
      <c r="Q42" s="8">
        <v>84.6</v>
      </c>
      <c r="R42" s="137">
        <f t="shared" si="16"/>
        <v>91.916558018252928</v>
      </c>
      <c r="S42" s="9" t="s">
        <v>19</v>
      </c>
      <c r="T42" s="68">
        <v>9.3000000000000007</v>
      </c>
      <c r="U42" s="9" t="s">
        <v>19</v>
      </c>
      <c r="V42" s="68">
        <v>8.6999999999999993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3.93</v>
      </c>
      <c r="C43" s="2">
        <v>3.04</v>
      </c>
      <c r="D43" s="26">
        <f t="shared" si="5"/>
        <v>77.353689567430024</v>
      </c>
      <c r="E43" s="2">
        <v>6.8</v>
      </c>
      <c r="F43" s="97"/>
      <c r="G43" s="7" t="s">
        <v>162</v>
      </c>
      <c r="H43" s="22" t="s">
        <v>126</v>
      </c>
      <c r="I43" s="22">
        <v>6</v>
      </c>
      <c r="J43" s="22">
        <v>3175</v>
      </c>
      <c r="K43" s="22">
        <v>1100</v>
      </c>
      <c r="L43" s="23">
        <v>92.18</v>
      </c>
      <c r="M43" s="2">
        <v>74.239999999999995</v>
      </c>
      <c r="N43" s="137">
        <f t="shared" si="0"/>
        <v>80.538077674115854</v>
      </c>
      <c r="O43" s="9" t="s">
        <v>117</v>
      </c>
      <c r="P43" s="8">
        <v>92.54</v>
      </c>
      <c r="Q43" s="8">
        <v>86.32</v>
      </c>
      <c r="R43" s="137">
        <f t="shared" si="16"/>
        <v>93.278582234709305</v>
      </c>
      <c r="S43" s="9" t="s">
        <v>42</v>
      </c>
      <c r="T43" s="68">
        <v>9.1999999999999993</v>
      </c>
      <c r="U43" s="9" t="s">
        <v>42</v>
      </c>
      <c r="V43" s="68">
        <v>8.6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3.7216666666666662</v>
      </c>
      <c r="C44" s="25">
        <f>AVERAGE(C38:C43)</f>
        <v>2.918333333333333</v>
      </c>
      <c r="D44" s="26">
        <f t="shared" si="5"/>
        <v>78.414688759516352</v>
      </c>
      <c r="E44" s="25">
        <f>AVERAGE(E38:E43)</f>
        <v>6.8166666666666664</v>
      </c>
      <c r="F44" s="27"/>
      <c r="G44" s="7" t="s">
        <v>163</v>
      </c>
      <c r="H44" s="22" t="s">
        <v>126</v>
      </c>
      <c r="I44" s="22">
        <v>1</v>
      </c>
      <c r="J44" s="22">
        <v>3176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92.405000000000015</v>
      </c>
      <c r="Q44" s="25">
        <f t="shared" ref="Q44" si="18">AVERAGE(Q38:Q43)</f>
        <v>85.47</v>
      </c>
      <c r="R44" s="137">
        <f t="shared" ref="R44" si="19">IF(P44&gt;0,Q44/P44*100,0)</f>
        <v>92.494994859585503</v>
      </c>
      <c r="S44" s="9" t="s">
        <v>20</v>
      </c>
      <c r="T44" s="68">
        <v>9</v>
      </c>
      <c r="U44" s="9" t="s">
        <v>20</v>
      </c>
      <c r="V44" s="68">
        <v>8.6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163</v>
      </c>
      <c r="H45" s="22" t="s">
        <v>126</v>
      </c>
      <c r="I45" s="22">
        <v>3</v>
      </c>
      <c r="J45" s="22">
        <v>3177</v>
      </c>
      <c r="K45" s="22">
        <v>900</v>
      </c>
      <c r="L45" s="23">
        <v>92.48</v>
      </c>
      <c r="M45" s="2">
        <v>78.599999999999994</v>
      </c>
      <c r="N45" s="137">
        <f t="shared" si="0"/>
        <v>84.99134948096885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8.6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13.12</v>
      </c>
      <c r="C46" s="2">
        <v>11.64</v>
      </c>
      <c r="D46" s="26">
        <f t="shared" si="5"/>
        <v>88.719512195121965</v>
      </c>
      <c r="E46" s="2">
        <v>7.1</v>
      </c>
      <c r="F46" s="97"/>
      <c r="G46" s="7">
        <v>0.95486111111111116</v>
      </c>
      <c r="H46" s="22" t="s">
        <v>126</v>
      </c>
      <c r="I46" s="22">
        <v>4</v>
      </c>
      <c r="J46" s="22">
        <v>3178</v>
      </c>
      <c r="K46" s="22">
        <v>900</v>
      </c>
      <c r="L46" s="23">
        <v>91.76</v>
      </c>
      <c r="M46" s="2">
        <v>78.28</v>
      </c>
      <c r="N46" s="137">
        <f t="shared" si="0"/>
        <v>85.309503051438526</v>
      </c>
      <c r="O46" s="166" t="s">
        <v>70</v>
      </c>
      <c r="P46" s="167"/>
      <c r="Q46" s="167"/>
      <c r="R46" s="168"/>
      <c r="S46" s="9" t="s">
        <v>57</v>
      </c>
      <c r="T46" s="68">
        <v>9.3000000000000007</v>
      </c>
      <c r="U46" s="9" t="s">
        <v>57</v>
      </c>
      <c r="V46" s="68">
        <v>8.8000000000000007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12.66</v>
      </c>
      <c r="C47" s="2">
        <v>11.07</v>
      </c>
      <c r="D47" s="26">
        <f t="shared" si="5"/>
        <v>87.440758293838854</v>
      </c>
      <c r="E47" s="2">
        <v>7.1</v>
      </c>
      <c r="F47" s="97"/>
      <c r="G47" s="7">
        <v>0.96527777777777779</v>
      </c>
      <c r="H47" s="22" t="s">
        <v>126</v>
      </c>
      <c r="I47" s="22">
        <v>8</v>
      </c>
      <c r="J47" s="22">
        <v>3179</v>
      </c>
      <c r="K47" s="22">
        <v>2800</v>
      </c>
      <c r="L47" s="23">
        <v>92.3</v>
      </c>
      <c r="M47" s="2">
        <v>78.8</v>
      </c>
      <c r="N47" s="137">
        <f t="shared" si="0"/>
        <v>85.373781148429046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9.5</v>
      </c>
      <c r="U47" s="9" t="s">
        <v>22</v>
      </c>
      <c r="V47" s="68">
        <v>8.6999999999999993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12.66</v>
      </c>
      <c r="C48" s="2">
        <v>11.05</v>
      </c>
      <c r="D48" s="26">
        <f t="shared" si="5"/>
        <v>87.282780410742504</v>
      </c>
      <c r="E48" s="2">
        <v>6.9</v>
      </c>
      <c r="F48" s="97"/>
      <c r="G48" s="7" t="s">
        <v>165</v>
      </c>
      <c r="H48" s="22" t="s">
        <v>126</v>
      </c>
      <c r="I48" s="22">
        <v>6</v>
      </c>
      <c r="J48" s="22">
        <v>3180</v>
      </c>
      <c r="K48" s="22">
        <v>1100</v>
      </c>
      <c r="L48" s="23">
        <v>92.04</v>
      </c>
      <c r="M48" s="2">
        <v>79.36</v>
      </c>
      <c r="N48" s="137">
        <f t="shared" si="0"/>
        <v>86.223381138635375</v>
      </c>
      <c r="O48" s="9" t="s">
        <v>114</v>
      </c>
      <c r="P48" s="8">
        <v>91.1</v>
      </c>
      <c r="Q48" s="8">
        <v>77.36</v>
      </c>
      <c r="R48" s="137">
        <f t="shared" ref="R48:R51" si="20">IF(P48&gt;0,Q48/P48*100,0)</f>
        <v>84.917672886937439</v>
      </c>
      <c r="S48" s="99" t="s">
        <v>23</v>
      </c>
      <c r="T48" s="68">
        <v>9.1999999999999993</v>
      </c>
      <c r="U48" s="9" t="s">
        <v>23</v>
      </c>
      <c r="V48" s="68">
        <v>8.6999999999999993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13.4</v>
      </c>
      <c r="C49" s="2">
        <v>11.83</v>
      </c>
      <c r="D49" s="26">
        <f t="shared" si="5"/>
        <v>88.28358208955224</v>
      </c>
      <c r="E49" s="2">
        <v>7.1</v>
      </c>
      <c r="F49" s="97"/>
      <c r="G49" s="7" t="s">
        <v>166</v>
      </c>
      <c r="H49" s="22" t="s">
        <v>126</v>
      </c>
      <c r="I49" s="22">
        <v>2</v>
      </c>
      <c r="J49" s="22">
        <v>3181</v>
      </c>
      <c r="K49" s="85">
        <v>900</v>
      </c>
      <c r="L49" s="86">
        <v>91.88</v>
      </c>
      <c r="M49" s="2">
        <v>79.16</v>
      </c>
      <c r="N49" s="137">
        <f t="shared" si="0"/>
        <v>86.155855463648237</v>
      </c>
      <c r="O49" s="119" t="s">
        <v>115</v>
      </c>
      <c r="P49" s="8">
        <v>91.46</v>
      </c>
      <c r="Q49" s="8">
        <v>77.88</v>
      </c>
      <c r="R49" s="137">
        <f t="shared" si="20"/>
        <v>85.151979007216269</v>
      </c>
      <c r="S49" s="99" t="s">
        <v>27</v>
      </c>
      <c r="T49" s="68">
        <v>9.5</v>
      </c>
      <c r="U49" s="9" t="s">
        <v>27</v>
      </c>
      <c r="V49" s="68">
        <v>8.8000000000000007</v>
      </c>
      <c r="W49" s="9" t="s">
        <v>27</v>
      </c>
      <c r="X49" s="81">
        <v>8</v>
      </c>
      <c r="Y49" s="47"/>
    </row>
    <row r="50" spans="1:25" ht="13.8">
      <c r="A50" s="73" t="s">
        <v>50</v>
      </c>
      <c r="B50" s="2">
        <v>12.83</v>
      </c>
      <c r="C50" s="2">
        <v>11.32</v>
      </c>
      <c r="D50" s="26">
        <f t="shared" si="5"/>
        <v>88.230709275136405</v>
      </c>
      <c r="E50" s="2">
        <v>7</v>
      </c>
      <c r="F50" s="97"/>
      <c r="G50" s="7" t="s">
        <v>168</v>
      </c>
      <c r="H50" s="87" t="s">
        <v>126</v>
      </c>
      <c r="I50" s="87">
        <v>3</v>
      </c>
      <c r="J50" s="87">
        <v>3182</v>
      </c>
      <c r="K50" s="87">
        <v>900</v>
      </c>
      <c r="L50" s="87">
        <v>93</v>
      </c>
      <c r="M50" s="2">
        <v>79.36</v>
      </c>
      <c r="N50" s="137">
        <f t="shared" si="0"/>
        <v>85.333333333333329</v>
      </c>
      <c r="O50" s="9" t="s">
        <v>116</v>
      </c>
      <c r="P50" s="8">
        <v>91.32</v>
      </c>
      <c r="Q50" s="8">
        <v>78.239999999999995</v>
      </c>
      <c r="R50" s="137">
        <f t="shared" si="20"/>
        <v>85.676741130091983</v>
      </c>
      <c r="S50" s="9" t="s">
        <v>28</v>
      </c>
      <c r="T50" s="68" t="s">
        <v>159</v>
      </c>
      <c r="U50" s="9" t="s">
        <v>28</v>
      </c>
      <c r="V50" s="68">
        <v>8.6999999999999993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12.67</v>
      </c>
      <c r="C51" s="2">
        <v>11.3</v>
      </c>
      <c r="D51" s="26">
        <f t="shared" si="5"/>
        <v>89.187056037884773</v>
      </c>
      <c r="E51" s="2">
        <v>6.7</v>
      </c>
      <c r="F51" s="97"/>
      <c r="G51" s="7">
        <v>4.1666666666666664E-2</v>
      </c>
      <c r="H51" s="22" t="s">
        <v>126</v>
      </c>
      <c r="I51" s="22">
        <v>7</v>
      </c>
      <c r="J51" s="22">
        <v>3183</v>
      </c>
      <c r="K51" s="22">
        <v>1800</v>
      </c>
      <c r="L51" s="22">
        <v>90.88</v>
      </c>
      <c r="M51" s="2">
        <v>78.239999999999995</v>
      </c>
      <c r="N51" s="137">
        <f t="shared" si="0"/>
        <v>86.091549295774655</v>
      </c>
      <c r="O51" s="9" t="s">
        <v>117</v>
      </c>
      <c r="P51" s="8">
        <v>89</v>
      </c>
      <c r="Q51" s="8">
        <v>75.760000000000005</v>
      </c>
      <c r="R51" s="137">
        <f t="shared" si="20"/>
        <v>85.123595505617985</v>
      </c>
      <c r="S51" s="9" t="s">
        <v>29</v>
      </c>
      <c r="T51" s="68">
        <v>9.6999999999999993</v>
      </c>
      <c r="U51" s="9" t="s">
        <v>29</v>
      </c>
      <c r="V51" s="68">
        <v>8.8000000000000007</v>
      </c>
      <c r="W51" s="9" t="s">
        <v>29</v>
      </c>
      <c r="X51" s="81">
        <v>8</v>
      </c>
      <c r="Y51" s="47"/>
    </row>
    <row r="52" spans="1:25" ht="15.6">
      <c r="A52" s="24" t="s">
        <v>4</v>
      </c>
      <c r="B52" s="25">
        <f>AVERAGE(B46:B51)</f>
        <v>12.89</v>
      </c>
      <c r="C52" s="25">
        <f>AVERAGE(C46:C51)</f>
        <v>11.368333333333334</v>
      </c>
      <c r="D52" s="26">
        <f t="shared" si="5"/>
        <v>88.194983191104214</v>
      </c>
      <c r="E52" s="25">
        <f>AVERAGE(E46:E51)</f>
        <v>6.9833333333333343</v>
      </c>
      <c r="F52" s="27"/>
      <c r="G52" s="7">
        <v>4.8611111111111112E-2</v>
      </c>
      <c r="H52" s="22" t="s">
        <v>126</v>
      </c>
      <c r="I52" s="22">
        <v>4</v>
      </c>
      <c r="J52" s="22">
        <v>3184</v>
      </c>
      <c r="K52" s="22">
        <v>900</v>
      </c>
      <c r="L52" s="23">
        <v>91.62</v>
      </c>
      <c r="M52" s="2">
        <v>78.239999999999995</v>
      </c>
      <c r="N52" s="137">
        <f t="shared" si="0"/>
        <v>85.396201702684991</v>
      </c>
      <c r="O52" s="28" t="s">
        <v>4</v>
      </c>
      <c r="P52" s="25">
        <f t="shared" ref="P52" si="21">AVERAGE(P46:P51)</f>
        <v>90.72</v>
      </c>
      <c r="Q52" s="25">
        <f t="shared" ref="Q52" si="22">AVERAGE(Q46:Q51)</f>
        <v>77.31</v>
      </c>
      <c r="R52" s="137">
        <f t="shared" ref="R52" si="23">IF(P52&gt;0,Q52/P52*100,0)</f>
        <v>85.218253968253975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4.8611111111111112E-2</v>
      </c>
      <c r="H53" s="22" t="s">
        <v>126</v>
      </c>
      <c r="I53" s="22">
        <v>6</v>
      </c>
      <c r="J53" s="22">
        <v>3185</v>
      </c>
      <c r="K53" s="22">
        <v>1200</v>
      </c>
      <c r="L53" s="23">
        <v>91.1</v>
      </c>
      <c r="M53" s="2">
        <v>78.56</v>
      </c>
      <c r="N53" s="137">
        <f t="shared" si="0"/>
        <v>86.234906695938534</v>
      </c>
      <c r="O53" s="169" t="s">
        <v>105</v>
      </c>
      <c r="P53" s="170"/>
      <c r="Q53" s="170"/>
      <c r="R53" s="171"/>
      <c r="S53" s="9" t="s">
        <v>31</v>
      </c>
      <c r="T53" s="68">
        <v>9.5</v>
      </c>
      <c r="U53" s="9" t="s">
        <v>31</v>
      </c>
      <c r="V53" s="68">
        <v>8.6999999999999993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63.8</v>
      </c>
      <c r="C54" s="2">
        <v>56.7</v>
      </c>
      <c r="D54" s="26">
        <f t="shared" si="5"/>
        <v>88.871473354231981</v>
      </c>
      <c r="E54" s="2">
        <v>6.5</v>
      </c>
      <c r="F54" s="97"/>
      <c r="G54" s="7" t="s">
        <v>169</v>
      </c>
      <c r="H54" s="22" t="s">
        <v>126</v>
      </c>
      <c r="I54" s="22">
        <v>8</v>
      </c>
      <c r="J54" s="22">
        <v>3186</v>
      </c>
      <c r="K54" s="22">
        <v>2800</v>
      </c>
      <c r="L54" s="23">
        <v>91.48</v>
      </c>
      <c r="M54" s="2">
        <v>80.319999999999993</v>
      </c>
      <c r="N54" s="137">
        <f t="shared" si="0"/>
        <v>87.800612155662421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9.5</v>
      </c>
      <c r="U54" s="9" t="s">
        <v>32</v>
      </c>
      <c r="V54" s="68">
        <v>8.6999999999999993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60.97</v>
      </c>
      <c r="C55" s="2">
        <v>53.92</v>
      </c>
      <c r="D55" s="26">
        <f t="shared" si="5"/>
        <v>88.43693619813024</v>
      </c>
      <c r="E55" s="2">
        <v>6.4</v>
      </c>
      <c r="F55" s="97"/>
      <c r="G55" s="89" t="s">
        <v>170</v>
      </c>
      <c r="H55" s="22" t="s">
        <v>126</v>
      </c>
      <c r="I55" s="22">
        <v>2</v>
      </c>
      <c r="J55" s="22">
        <v>3187</v>
      </c>
      <c r="K55" s="22">
        <v>900</v>
      </c>
      <c r="L55" s="23">
        <v>91.98</v>
      </c>
      <c r="M55" s="2">
        <v>79.92</v>
      </c>
      <c r="N55" s="137">
        <f t="shared" si="0"/>
        <v>86.888454011741672</v>
      </c>
      <c r="O55" s="9" t="s">
        <v>114</v>
      </c>
      <c r="P55" s="2">
        <v>91.22</v>
      </c>
      <c r="Q55" s="2">
        <v>77.84</v>
      </c>
      <c r="R55" s="137">
        <f t="shared" ref="R55:R58" si="24">IF(P55&gt;0,Q55/P55*100,0)</f>
        <v>85.332163999122997</v>
      </c>
      <c r="S55" s="9" t="s">
        <v>33</v>
      </c>
      <c r="T55" s="68">
        <v>9.1999999999999993</v>
      </c>
      <c r="U55" s="9" t="s">
        <v>33</v>
      </c>
      <c r="V55" s="68">
        <v>8.6999999999999993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61.91</v>
      </c>
      <c r="C56" s="2">
        <v>54.62</v>
      </c>
      <c r="D56" s="26">
        <f t="shared" si="5"/>
        <v>88.224842513325797</v>
      </c>
      <c r="E56" s="2">
        <v>6.3</v>
      </c>
      <c r="F56" s="97"/>
      <c r="G56" s="89">
        <v>0.125</v>
      </c>
      <c r="H56" s="22" t="s">
        <v>126</v>
      </c>
      <c r="I56" s="22">
        <v>6</v>
      </c>
      <c r="J56" s="22">
        <v>3188</v>
      </c>
      <c r="K56" s="22">
        <v>1200</v>
      </c>
      <c r="L56" s="23">
        <v>90.82</v>
      </c>
      <c r="M56" s="2">
        <v>78.28</v>
      </c>
      <c r="N56" s="137">
        <f t="shared" si="0"/>
        <v>86.192468619246867</v>
      </c>
      <c r="O56" s="119" t="s">
        <v>115</v>
      </c>
      <c r="P56" s="2">
        <v>91.32</v>
      </c>
      <c r="Q56" s="2">
        <v>77.680000000000007</v>
      </c>
      <c r="R56" s="137">
        <f t="shared" si="24"/>
        <v>85.063512921594409</v>
      </c>
      <c r="S56" s="9" t="s">
        <v>34</v>
      </c>
      <c r="T56" s="68">
        <v>9.1999999999999993</v>
      </c>
      <c r="U56" s="9" t="s">
        <v>34</v>
      </c>
      <c r="V56" s="68">
        <v>8.5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64.319999999999993</v>
      </c>
      <c r="C57" s="2">
        <v>56.8</v>
      </c>
      <c r="D57" s="26">
        <f t="shared" si="5"/>
        <v>88.308457711442784</v>
      </c>
      <c r="E57" s="2">
        <v>6.3</v>
      </c>
      <c r="F57" s="98"/>
      <c r="G57" s="89">
        <v>0.125</v>
      </c>
      <c r="H57" s="22" t="s">
        <v>126</v>
      </c>
      <c r="I57" s="22">
        <v>3</v>
      </c>
      <c r="J57" s="22">
        <v>3189</v>
      </c>
      <c r="K57" s="22">
        <v>900</v>
      </c>
      <c r="L57" s="23">
        <v>90.82</v>
      </c>
      <c r="M57" s="2">
        <v>78.8</v>
      </c>
      <c r="N57" s="137">
        <f t="shared" si="0"/>
        <v>86.765029729134554</v>
      </c>
      <c r="O57" s="9" t="s">
        <v>116</v>
      </c>
      <c r="P57" s="2">
        <v>92.32</v>
      </c>
      <c r="Q57" s="2">
        <v>79.48</v>
      </c>
      <c r="R57" s="137">
        <f t="shared" si="24"/>
        <v>86.091854419410751</v>
      </c>
      <c r="S57" s="124" t="s">
        <v>4</v>
      </c>
      <c r="T57" s="25">
        <f>AVERAGE(T33:T56)</f>
        <v>9.3130434782608695</v>
      </c>
      <c r="U57" s="28" t="s">
        <v>4</v>
      </c>
      <c r="V57" s="25">
        <f>AVERAGE(V33:V56)</f>
        <v>8.6499999999999968</v>
      </c>
      <c r="W57" s="28" t="s">
        <v>4</v>
      </c>
      <c r="X57" s="25">
        <f>AVERAGE(X33:X56)</f>
        <v>7.8791666666666691</v>
      </c>
      <c r="Y57" s="47"/>
    </row>
    <row r="58" spans="1:25" ht="13.8">
      <c r="A58" s="73" t="s">
        <v>50</v>
      </c>
      <c r="B58" s="2">
        <v>62.91</v>
      </c>
      <c r="C58" s="2">
        <v>55.68</v>
      </c>
      <c r="D58" s="26">
        <f t="shared" si="5"/>
        <v>88.507391511683366</v>
      </c>
      <c r="E58" s="2">
        <v>6.3</v>
      </c>
      <c r="F58" s="97"/>
      <c r="G58" s="89">
        <v>0.13194444444444445</v>
      </c>
      <c r="H58" s="22" t="s">
        <v>126</v>
      </c>
      <c r="I58" s="22">
        <v>7</v>
      </c>
      <c r="J58" s="22">
        <v>3190</v>
      </c>
      <c r="K58" s="22">
        <v>1800</v>
      </c>
      <c r="L58" s="23">
        <v>90.62</v>
      </c>
      <c r="M58" s="2">
        <v>78.64</v>
      </c>
      <c r="N58" s="137">
        <f t="shared" si="0"/>
        <v>86.77996027367027</v>
      </c>
      <c r="O58" s="9" t="s">
        <v>117</v>
      </c>
      <c r="P58" s="2">
        <v>91.52</v>
      </c>
      <c r="Q58" s="2">
        <v>81.36</v>
      </c>
      <c r="R58" s="137">
        <f t="shared" si="24"/>
        <v>88.8986013986014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61.05</v>
      </c>
      <c r="C59" s="2">
        <v>54.2</v>
      </c>
      <c r="D59" s="26">
        <f t="shared" si="5"/>
        <v>88.779688779688797</v>
      </c>
      <c r="E59" s="2">
        <v>6.3</v>
      </c>
      <c r="F59" s="97"/>
      <c r="G59" s="89">
        <v>0.16666666666666666</v>
      </c>
      <c r="H59" s="22" t="s">
        <v>126</v>
      </c>
      <c r="I59" s="22">
        <v>8</v>
      </c>
      <c r="J59" s="22">
        <v>3191</v>
      </c>
      <c r="K59" s="22">
        <v>2800</v>
      </c>
      <c r="L59" s="23">
        <v>91.12</v>
      </c>
      <c r="M59" s="2">
        <v>78.72</v>
      </c>
      <c r="N59" s="137">
        <f t="shared" si="0"/>
        <v>86.391571553994723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62.493333333333332</v>
      </c>
      <c r="C60" s="25">
        <f>AVERAGE(C54:C59)</f>
        <v>55.32</v>
      </c>
      <c r="D60" s="26">
        <f t="shared" si="5"/>
        <v>88.521442287177294</v>
      </c>
      <c r="E60" s="25">
        <f>AVERAGE(E54:E59)</f>
        <v>6.3500000000000005</v>
      </c>
      <c r="F60" s="27"/>
      <c r="G60" s="89">
        <v>0.17013888888888887</v>
      </c>
      <c r="H60" s="22" t="s">
        <v>126</v>
      </c>
      <c r="I60" s="22">
        <v>4</v>
      </c>
      <c r="J60" s="22">
        <v>3192</v>
      </c>
      <c r="K60" s="22">
        <v>900</v>
      </c>
      <c r="L60" s="23">
        <v>91.56</v>
      </c>
      <c r="M60" s="2">
        <v>78.64</v>
      </c>
      <c r="N60" s="137">
        <f t="shared" si="0"/>
        <v>85.889034512887719</v>
      </c>
      <c r="O60" s="28" t="s">
        <v>4</v>
      </c>
      <c r="P60" s="25">
        <f t="shared" ref="P60" si="25">AVERAGE(P54:P59)</f>
        <v>91.594999999999999</v>
      </c>
      <c r="Q60" s="25">
        <f t="shared" ref="Q60" si="26">AVERAGE(Q54:Q59)</f>
        <v>79.09</v>
      </c>
      <c r="R60" s="137">
        <f>IF(P60&gt;0,Q60/P60*100,0)</f>
        <v>86.347508051749557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0.1875</v>
      </c>
      <c r="H61" s="22" t="s">
        <v>126</v>
      </c>
      <c r="I61" s="22">
        <v>2</v>
      </c>
      <c r="J61" s="22">
        <v>3193</v>
      </c>
      <c r="K61" s="22">
        <v>900</v>
      </c>
      <c r="L61" s="23">
        <v>91.04</v>
      </c>
      <c r="M61" s="2">
        <v>78.239999999999995</v>
      </c>
      <c r="N61" s="137">
        <f t="shared" si="0"/>
        <v>85.940246045694195</v>
      </c>
      <c r="O61" s="178" t="s">
        <v>68</v>
      </c>
      <c r="P61" s="178"/>
      <c r="Q61" s="178"/>
      <c r="R61" s="178"/>
      <c r="S61" s="41"/>
      <c r="T61" s="60">
        <v>1</v>
      </c>
      <c r="U61" s="125">
        <v>1000</v>
      </c>
      <c r="V61" s="108"/>
      <c r="W61" s="60">
        <v>1</v>
      </c>
      <c r="X61" s="62">
        <v>1127</v>
      </c>
      <c r="Y61" s="47"/>
    </row>
    <row r="62" spans="1:25" ht="15">
      <c r="A62" s="73" t="s">
        <v>46</v>
      </c>
      <c r="B62" s="2">
        <v>12.14</v>
      </c>
      <c r="C62" s="2">
        <v>10.44</v>
      </c>
      <c r="D62" s="26">
        <f t="shared" si="5"/>
        <v>85.996705107084011</v>
      </c>
      <c r="E62" s="2">
        <v>7</v>
      </c>
      <c r="F62" s="2"/>
      <c r="G62" s="89">
        <v>0.19791666666666666</v>
      </c>
      <c r="H62" s="22" t="s">
        <v>126</v>
      </c>
      <c r="I62" s="22">
        <v>6</v>
      </c>
      <c r="J62" s="22">
        <v>3194</v>
      </c>
      <c r="K62" s="85">
        <v>1200</v>
      </c>
      <c r="L62" s="86">
        <v>90.98</v>
      </c>
      <c r="M62" s="2">
        <v>78.08</v>
      </c>
      <c r="N62" s="137">
        <f t="shared" si="0"/>
        <v>85.821059573532636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964</v>
      </c>
      <c r="V62" s="108"/>
      <c r="W62" s="60">
        <v>2</v>
      </c>
      <c r="X62" s="62">
        <v>1080</v>
      </c>
      <c r="Y62" s="47"/>
    </row>
    <row r="63" spans="1:25" ht="15">
      <c r="A63" s="73" t="s">
        <v>47</v>
      </c>
      <c r="B63" s="2">
        <v>11.55</v>
      </c>
      <c r="C63" s="2">
        <v>10</v>
      </c>
      <c r="D63" s="26">
        <f t="shared" si="5"/>
        <v>86.580086580086572</v>
      </c>
      <c r="E63" s="2">
        <v>6.9</v>
      </c>
      <c r="F63" s="2"/>
      <c r="G63" s="89">
        <v>0.22222222222222221</v>
      </c>
      <c r="H63" s="22" t="s">
        <v>126</v>
      </c>
      <c r="I63" s="22">
        <v>7</v>
      </c>
      <c r="J63" s="22">
        <v>3195</v>
      </c>
      <c r="K63" s="22">
        <v>1800</v>
      </c>
      <c r="L63" s="22">
        <v>90.86</v>
      </c>
      <c r="M63" s="2">
        <v>77.72</v>
      </c>
      <c r="N63" s="137">
        <f t="shared" si="0"/>
        <v>85.538190622936384</v>
      </c>
      <c r="O63" s="54" t="s">
        <v>9</v>
      </c>
      <c r="P63" s="8"/>
      <c r="Q63" s="8"/>
      <c r="R63" s="8"/>
      <c r="S63" s="41"/>
      <c r="T63" s="69">
        <v>3</v>
      </c>
      <c r="U63" s="125">
        <v>972</v>
      </c>
      <c r="V63" s="108"/>
      <c r="W63" s="69">
        <v>3</v>
      </c>
      <c r="X63" s="62">
        <v>1090</v>
      </c>
      <c r="Y63" s="47"/>
    </row>
    <row r="64" spans="1:25" ht="15">
      <c r="A64" s="73" t="s">
        <v>48</v>
      </c>
      <c r="B64" s="2">
        <v>11.3</v>
      </c>
      <c r="C64" s="2">
        <v>9.92</v>
      </c>
      <c r="D64" s="26">
        <f t="shared" si="5"/>
        <v>87.787610619469021</v>
      </c>
      <c r="E64" s="2">
        <v>6.7</v>
      </c>
      <c r="F64" s="2"/>
      <c r="G64" s="89">
        <v>0.22222222222222221</v>
      </c>
      <c r="H64" s="22" t="s">
        <v>126</v>
      </c>
      <c r="I64" s="22">
        <v>3</v>
      </c>
      <c r="J64" s="22">
        <v>3196</v>
      </c>
      <c r="K64" s="22">
        <v>900</v>
      </c>
      <c r="L64" s="22">
        <v>91.78</v>
      </c>
      <c r="M64" s="2">
        <v>78.12</v>
      </c>
      <c r="N64" s="137">
        <f t="shared" si="0"/>
        <v>85.116583133580306</v>
      </c>
      <c r="O64" s="54" t="s">
        <v>14</v>
      </c>
      <c r="P64" s="8">
        <v>99.01</v>
      </c>
      <c r="Q64" s="8"/>
      <c r="R64" s="8"/>
      <c r="S64" s="41"/>
      <c r="T64" s="60">
        <v>4</v>
      </c>
      <c r="U64" s="125">
        <v>1045</v>
      </c>
      <c r="V64" s="108"/>
      <c r="W64" s="60">
        <v>4</v>
      </c>
      <c r="X64" s="62">
        <v>1106</v>
      </c>
      <c r="Y64" s="47"/>
    </row>
    <row r="65" spans="1:30" ht="15">
      <c r="A65" s="73" t="s">
        <v>49</v>
      </c>
      <c r="B65" s="2">
        <v>12.72</v>
      </c>
      <c r="C65" s="2">
        <v>10.97</v>
      </c>
      <c r="D65" s="26">
        <f t="shared" si="5"/>
        <v>86.242138364779876</v>
      </c>
      <c r="E65" s="2">
        <v>6.7</v>
      </c>
      <c r="F65" s="2"/>
      <c r="G65" s="89">
        <v>0.24305555555555555</v>
      </c>
      <c r="H65" s="22" t="s">
        <v>126</v>
      </c>
      <c r="I65" s="22">
        <v>8</v>
      </c>
      <c r="J65" s="22">
        <v>3197</v>
      </c>
      <c r="K65" s="22">
        <v>2800</v>
      </c>
      <c r="L65" s="23">
        <v>91.2</v>
      </c>
      <c r="M65" s="2">
        <v>77.760000000000005</v>
      </c>
      <c r="N65" s="137">
        <f t="shared" si="0"/>
        <v>85.263157894736835</v>
      </c>
      <c r="O65" s="54" t="s">
        <v>15</v>
      </c>
      <c r="P65" s="8">
        <v>99.2</v>
      </c>
      <c r="Q65" s="8"/>
      <c r="R65" s="8"/>
      <c r="S65" s="41"/>
      <c r="T65" s="60">
        <v>5</v>
      </c>
      <c r="U65" s="125">
        <v>1257</v>
      </c>
      <c r="V65" s="108"/>
      <c r="W65" s="60">
        <v>5</v>
      </c>
      <c r="X65" s="62">
        <v>1134</v>
      </c>
      <c r="Y65" s="47"/>
      <c r="AB65" s="143"/>
      <c r="AC65" s="143"/>
      <c r="AD65" s="143"/>
    </row>
    <row r="66" spans="1:30" ht="15">
      <c r="A66" s="73" t="s">
        <v>50</v>
      </c>
      <c r="B66" s="2">
        <v>12.01</v>
      </c>
      <c r="C66" s="2">
        <v>10.28</v>
      </c>
      <c r="D66" s="26">
        <f t="shared" si="5"/>
        <v>85.595337218984184</v>
      </c>
      <c r="E66" s="2">
        <v>6.8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99.5</v>
      </c>
      <c r="Q66" s="8"/>
      <c r="R66" s="8"/>
      <c r="S66" s="41"/>
      <c r="T66" s="60">
        <v>6</v>
      </c>
      <c r="U66" s="125">
        <v>1070</v>
      </c>
      <c r="V66" s="108"/>
      <c r="W66" s="60">
        <v>6</v>
      </c>
      <c r="X66" s="62">
        <v>1133</v>
      </c>
      <c r="Y66" s="47"/>
    </row>
    <row r="67" spans="1:30" ht="15">
      <c r="A67" s="73" t="s">
        <v>51</v>
      </c>
      <c r="B67" s="2">
        <v>11.56</v>
      </c>
      <c r="C67" s="2">
        <v>10</v>
      </c>
      <c r="D67" s="26">
        <f t="shared" si="5"/>
        <v>86.505190311418673</v>
      </c>
      <c r="E67" s="2">
        <v>6.8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99.66</v>
      </c>
      <c r="Q67" s="8"/>
      <c r="R67" s="8"/>
      <c r="S67" s="41"/>
      <c r="T67" s="60">
        <v>7</v>
      </c>
      <c r="U67" s="125">
        <v>1385</v>
      </c>
      <c r="V67" s="108"/>
      <c r="W67" s="60">
        <v>7</v>
      </c>
      <c r="X67" s="62">
        <v>1299</v>
      </c>
      <c r="Y67" s="47"/>
    </row>
    <row r="68" spans="1:30" ht="15.6">
      <c r="A68" s="71" t="s">
        <v>4</v>
      </c>
      <c r="B68" s="25">
        <f>AVERAGE(B62:B67)</f>
        <v>11.88</v>
      </c>
      <c r="C68" s="25">
        <f>AVERAGE(C62:C67)</f>
        <v>10.268333333333333</v>
      </c>
      <c r="D68" s="26">
        <f t="shared" si="5"/>
        <v>86.433782267115589</v>
      </c>
      <c r="E68" s="25">
        <f>AVERAGE(E62:E67)</f>
        <v>6.8166666666666664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99.04</v>
      </c>
      <c r="Q68" s="8"/>
      <c r="R68" s="8"/>
      <c r="S68" s="41"/>
      <c r="T68" s="60">
        <v>8</v>
      </c>
      <c r="U68" s="125">
        <v>1270</v>
      </c>
      <c r="V68" s="108"/>
      <c r="W68" s="102">
        <v>8</v>
      </c>
      <c r="X68" s="62">
        <v>1269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99.49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11.4</v>
      </c>
      <c r="C70" s="143">
        <v>10.039999999999999</v>
      </c>
      <c r="D70" s="26">
        <f t="shared" si="5"/>
        <v>88.070175438596479</v>
      </c>
      <c r="E70" s="143">
        <v>8.5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99.316666666666663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10.95</v>
      </c>
      <c r="C71" s="143">
        <v>9.59</v>
      </c>
      <c r="D71" s="26">
        <f t="shared" si="5"/>
        <v>87.579908675799089</v>
      </c>
      <c r="E71" s="143">
        <v>8.6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10.96</v>
      </c>
      <c r="C72" s="143">
        <v>9.56</v>
      </c>
      <c r="D72" s="26">
        <f t="shared" si="5"/>
        <v>87.226277372262771</v>
      </c>
      <c r="E72" s="143">
        <v>8.1999999999999993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949</v>
      </c>
      <c r="V72" s="108"/>
      <c r="W72" s="60">
        <v>1</v>
      </c>
      <c r="X72" s="62">
        <v>1180</v>
      </c>
      <c r="Y72" s="47"/>
    </row>
    <row r="73" spans="1:30" ht="15">
      <c r="A73" s="73" t="s">
        <v>49</v>
      </c>
      <c r="B73" s="138">
        <v>11.8</v>
      </c>
      <c r="C73" s="143">
        <v>10.33</v>
      </c>
      <c r="D73" s="26">
        <f t="shared" si="5"/>
        <v>87.542372881355917</v>
      </c>
      <c r="E73" s="143">
        <v>8.4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88.54</v>
      </c>
      <c r="Q73" s="2">
        <v>65.599999999999994</v>
      </c>
      <c r="R73" s="137">
        <f t="shared" ref="R73:R78" si="31">IF(P73&gt;0,Q73/P73*100,0)</f>
        <v>74.090806415179571</v>
      </c>
      <c r="S73" s="138" t="s">
        <v>128</v>
      </c>
      <c r="T73" s="60">
        <v>2</v>
      </c>
      <c r="U73" s="125">
        <v>995</v>
      </c>
      <c r="V73" s="108"/>
      <c r="W73" s="60">
        <v>2</v>
      </c>
      <c r="X73" s="62">
        <v>1116</v>
      </c>
      <c r="Y73" s="47"/>
    </row>
    <row r="74" spans="1:30" ht="15">
      <c r="A74" s="73" t="s">
        <v>50</v>
      </c>
      <c r="B74" s="138">
        <v>11.47</v>
      </c>
      <c r="C74" s="143">
        <v>10.01</v>
      </c>
      <c r="D74" s="26">
        <f t="shared" si="5"/>
        <v>87.27114210985178</v>
      </c>
      <c r="E74" s="143">
        <v>8.3000000000000007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133</v>
      </c>
      <c r="P74" s="2">
        <v>89.64</v>
      </c>
      <c r="Q74" s="2">
        <v>66.239999999999995</v>
      </c>
      <c r="R74" s="137">
        <f t="shared" si="31"/>
        <v>73.895582329317264</v>
      </c>
      <c r="S74" s="138" t="s">
        <v>128</v>
      </c>
      <c r="T74" s="69">
        <v>3</v>
      </c>
      <c r="U74" s="125">
        <v>930</v>
      </c>
      <c r="V74" s="108"/>
      <c r="W74" s="69">
        <v>3</v>
      </c>
      <c r="X74" s="62">
        <v>1120</v>
      </c>
      <c r="Y74" s="47"/>
    </row>
    <row r="75" spans="1:30" ht="15">
      <c r="A75" s="73" t="s">
        <v>51</v>
      </c>
      <c r="B75" s="138">
        <v>11.11</v>
      </c>
      <c r="C75" s="143">
        <v>9.74</v>
      </c>
      <c r="D75" s="26">
        <f t="shared" si="5"/>
        <v>87.66876687668767</v>
      </c>
      <c r="E75" s="143">
        <v>8.4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88.98</v>
      </c>
      <c r="Q75" s="2">
        <v>64.92</v>
      </c>
      <c r="R75" s="137">
        <f t="shared" si="31"/>
        <v>72.960215778826694</v>
      </c>
      <c r="S75" s="138" t="s">
        <v>149</v>
      </c>
      <c r="T75" s="60">
        <v>4</v>
      </c>
      <c r="U75" s="125">
        <v>1042</v>
      </c>
      <c r="V75" s="108"/>
      <c r="W75" s="60">
        <v>4</v>
      </c>
      <c r="X75" s="62">
        <v>1050</v>
      </c>
      <c r="Y75" s="47"/>
    </row>
    <row r="76" spans="1:30" ht="15.6">
      <c r="A76" s="28" t="s">
        <v>4</v>
      </c>
      <c r="B76" s="25">
        <f>AVERAGE(B70:B75)</f>
        <v>11.281666666666666</v>
      </c>
      <c r="C76" s="25">
        <f>AVERAGE(C70:C75)</f>
        <v>9.8783333333333321</v>
      </c>
      <c r="D76" s="26">
        <f t="shared" si="5"/>
        <v>87.560939577485584</v>
      </c>
      <c r="E76" s="25">
        <f>AVERAGE(E70:E75)</f>
        <v>8.4</v>
      </c>
      <c r="F76" s="92"/>
      <c r="G76" s="136" t="s">
        <v>4</v>
      </c>
      <c r="H76" s="25"/>
      <c r="I76" s="25"/>
      <c r="J76" s="25"/>
      <c r="K76" s="25">
        <f>SUM(K6:K75)</f>
        <v>82300</v>
      </c>
      <c r="L76" s="25">
        <f>AVERAGE(L6:L75)</f>
        <v>91.527017543859614</v>
      </c>
      <c r="M76" s="25">
        <f>AVERAGE(M6:M75)</f>
        <v>78.505263157894746</v>
      </c>
      <c r="N76" s="137">
        <f>IF(L76&gt;0,M76/L76*100,0)</f>
        <v>85.77277536687474</v>
      </c>
      <c r="O76" s="1" t="s">
        <v>161</v>
      </c>
      <c r="P76" s="2">
        <v>88.42</v>
      </c>
      <c r="Q76" s="2">
        <v>70.64</v>
      </c>
      <c r="R76" s="137">
        <f t="shared" si="31"/>
        <v>79.891427278896174</v>
      </c>
      <c r="S76" s="138" t="s">
        <v>149</v>
      </c>
      <c r="T76" s="60">
        <v>5</v>
      </c>
      <c r="U76" s="125">
        <v>1047</v>
      </c>
      <c r="V76" s="108"/>
      <c r="W76" s="60">
        <v>5</v>
      </c>
      <c r="X76" s="62">
        <v>1140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164</v>
      </c>
      <c r="P77" s="2">
        <v>88.88</v>
      </c>
      <c r="Q77" s="2">
        <v>66.88</v>
      </c>
      <c r="R77" s="137">
        <f t="shared" si="31"/>
        <v>75.247524752475243</v>
      </c>
      <c r="S77" s="138" t="s">
        <v>149</v>
      </c>
      <c r="T77" s="60">
        <v>6</v>
      </c>
      <c r="U77" s="125">
        <v>1047</v>
      </c>
      <c r="V77" s="108"/>
      <c r="W77" s="60">
        <v>6</v>
      </c>
      <c r="X77" s="62">
        <v>1100</v>
      </c>
      <c r="Y77" s="47"/>
    </row>
    <row r="78" spans="1:30" ht="15">
      <c r="A78" s="73" t="s">
        <v>46</v>
      </c>
      <c r="B78" s="2">
        <v>11.88</v>
      </c>
      <c r="C78" s="2">
        <v>10.43</v>
      </c>
      <c r="D78" s="26">
        <f t="shared" si="5"/>
        <v>87.794612794612789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167</v>
      </c>
      <c r="P78" s="2">
        <v>88.98</v>
      </c>
      <c r="Q78" s="2">
        <v>64.599999999999994</v>
      </c>
      <c r="R78" s="137">
        <f t="shared" si="31"/>
        <v>72.600584400988978</v>
      </c>
      <c r="S78" s="138" t="s">
        <v>128</v>
      </c>
      <c r="T78" s="60">
        <v>7</v>
      </c>
      <c r="U78" s="125">
        <v>1428</v>
      </c>
      <c r="V78" s="108"/>
      <c r="W78" s="60">
        <v>7</v>
      </c>
      <c r="X78" s="62">
        <v>1240</v>
      </c>
      <c r="Y78" s="47"/>
    </row>
    <row r="79" spans="1:30" ht="15.6">
      <c r="A79" s="73" t="s">
        <v>47</v>
      </c>
      <c r="B79" s="2">
        <v>11.19</v>
      </c>
      <c r="C79" s="2">
        <v>9.8699999999999992</v>
      </c>
      <c r="D79" s="26">
        <f t="shared" ref="D79:D84" si="32">IF(B79&gt;0,C79/B79*100,0)</f>
        <v>88.20375335120643</v>
      </c>
      <c r="E79" s="2">
        <v>8.6999999999999993</v>
      </c>
      <c r="F79" s="120"/>
      <c r="G79" s="7">
        <v>0.25</v>
      </c>
      <c r="H79" s="3" t="s">
        <v>119</v>
      </c>
      <c r="I79" s="3"/>
      <c r="J79" s="3"/>
      <c r="K79" s="75"/>
      <c r="L79" s="101">
        <v>93.82</v>
      </c>
      <c r="M79" s="101">
        <v>67.680000000000007</v>
      </c>
      <c r="N79" s="137">
        <f t="shared" ref="N79:N84" si="33">IF(L79&gt;0,M79/L79*100,0)</f>
        <v>72.138136857812839</v>
      </c>
      <c r="O79" s="28" t="s">
        <v>4</v>
      </c>
      <c r="P79" s="25">
        <f t="shared" ref="P79" si="34">AVERAGE(P73:P78)</f>
        <v>88.90666666666668</v>
      </c>
      <c r="Q79" s="25">
        <f t="shared" ref="Q79" si="35">AVERAGE(Q73:Q78)</f>
        <v>66.48</v>
      </c>
      <c r="R79" s="137">
        <f t="shared" ref="R79" si="36">IF(P79&gt;0,Q79/P79*100,0)</f>
        <v>74.775044991001792</v>
      </c>
      <c r="S79" s="108"/>
      <c r="T79" s="60">
        <v>8</v>
      </c>
      <c r="U79" s="125">
        <v>1332</v>
      </c>
      <c r="V79" s="108"/>
      <c r="W79" s="60">
        <v>8</v>
      </c>
      <c r="X79" s="62">
        <v>1195</v>
      </c>
      <c r="Y79" s="47"/>
    </row>
    <row r="80" spans="1:30" ht="15" customHeight="1">
      <c r="A80" s="73" t="s">
        <v>48</v>
      </c>
      <c r="B80" s="2">
        <v>11.37</v>
      </c>
      <c r="C80" s="2">
        <v>9.9600000000000009</v>
      </c>
      <c r="D80" s="26">
        <f t="shared" si="32"/>
        <v>87.598944591029039</v>
      </c>
      <c r="E80" s="2">
        <v>7.1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93.2</v>
      </c>
      <c r="M80" s="101">
        <v>67.52</v>
      </c>
      <c r="N80" s="137">
        <f t="shared" si="33"/>
        <v>72.446351931330469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>
        <v>94.56</v>
      </c>
      <c r="M81" s="101">
        <v>67.8</v>
      </c>
      <c r="N81" s="137">
        <f t="shared" si="33"/>
        <v>71.700507614213194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11.68</v>
      </c>
      <c r="C82" s="2">
        <v>10.130000000000001</v>
      </c>
      <c r="D82" s="26">
        <f t="shared" si="32"/>
        <v>86.729452054794535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94.48</v>
      </c>
      <c r="M82" s="101">
        <v>68.08</v>
      </c>
      <c r="N82" s="137">
        <f>IF(L82&gt;0,M82/L82*100,0)</f>
        <v>72.057578323454692</v>
      </c>
      <c r="O82" s="3" t="s">
        <v>123</v>
      </c>
      <c r="P82" s="2">
        <v>87.92</v>
      </c>
      <c r="Q82" s="2">
        <v>51.84</v>
      </c>
      <c r="R82" s="137">
        <f t="shared" ref="R82:R87" si="37">IF(P82&gt;0,Q82/P82*100,0)</f>
        <v>58.962693357597814</v>
      </c>
      <c r="S82" s="2" t="s">
        <v>124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11.11</v>
      </c>
      <c r="C83" s="2">
        <v>9.85</v>
      </c>
      <c r="D83" s="26">
        <f t="shared" si="32"/>
        <v>88.658865886588657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94.3</v>
      </c>
      <c r="M83" s="101">
        <v>66.56</v>
      </c>
      <c r="N83" s="137">
        <f t="shared" si="33"/>
        <v>70.583244962884422</v>
      </c>
      <c r="O83" s="91" t="s">
        <v>141</v>
      </c>
      <c r="P83" s="2">
        <v>88.6</v>
      </c>
      <c r="Q83" s="2">
        <v>50.24</v>
      </c>
      <c r="R83" s="137">
        <f t="shared" si="37"/>
        <v>56.704288939051928</v>
      </c>
      <c r="S83" s="2" t="s">
        <v>142</v>
      </c>
      <c r="T83" s="60">
        <v>1</v>
      </c>
      <c r="U83" s="125">
        <v>1080</v>
      </c>
      <c r="V83" s="108"/>
      <c r="W83" s="60">
        <v>1</v>
      </c>
      <c r="X83" s="62">
        <v>1080</v>
      </c>
      <c r="Y83" s="47"/>
    </row>
    <row r="84" spans="1:29" ht="15.6">
      <c r="A84" s="71" t="s">
        <v>4</v>
      </c>
      <c r="B84" s="25">
        <f>AVERAGE(B78:B83)</f>
        <v>11.446</v>
      </c>
      <c r="C84" s="25">
        <f>AVERAGE(C78:C83)</f>
        <v>10.048</v>
      </c>
      <c r="D84" s="26">
        <f t="shared" si="32"/>
        <v>87.786126157609644</v>
      </c>
      <c r="E84" s="25">
        <f>AVERAGE(E78:E83)</f>
        <v>8.2199999999999989</v>
      </c>
      <c r="F84" s="70"/>
      <c r="G84" s="7" t="s">
        <v>122</v>
      </c>
      <c r="H84" s="3" t="s">
        <v>119</v>
      </c>
      <c r="I84" s="3"/>
      <c r="J84" s="3"/>
      <c r="K84" s="75"/>
      <c r="L84" s="101">
        <v>94.94</v>
      </c>
      <c r="M84" s="101">
        <v>71.58</v>
      </c>
      <c r="N84" s="137">
        <f t="shared" si="33"/>
        <v>75.394986307141352</v>
      </c>
      <c r="O84" s="1" t="s">
        <v>172</v>
      </c>
      <c r="P84" s="2">
        <v>86.14</v>
      </c>
      <c r="Q84" s="2">
        <v>61.68</v>
      </c>
      <c r="R84" s="137">
        <f t="shared" si="37"/>
        <v>71.604364987230085</v>
      </c>
      <c r="S84" s="5" t="s">
        <v>124</v>
      </c>
      <c r="T84" s="60">
        <v>2</v>
      </c>
      <c r="U84" s="125">
        <v>1072</v>
      </c>
      <c r="V84" s="108"/>
      <c r="W84" s="60">
        <v>2</v>
      </c>
      <c r="X84" s="62">
        <v>990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94.216666666666654</v>
      </c>
      <c r="M85" s="25">
        <f>AVERAGE(M79:M84)</f>
        <v>68.203333333333333</v>
      </c>
      <c r="N85" s="137">
        <f t="shared" ref="N85" si="38">IF(L85&gt;0,M85/L85*100,0)</f>
        <v>72.389881478860801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1083</v>
      </c>
      <c r="V85" s="108"/>
      <c r="W85" s="69">
        <v>3</v>
      </c>
      <c r="X85" s="62">
        <v>1039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1053</v>
      </c>
      <c r="V86" s="108"/>
      <c r="W86" s="60">
        <v>4</v>
      </c>
      <c r="X86" s="62">
        <v>958</v>
      </c>
      <c r="Y86" s="47"/>
    </row>
    <row r="87" spans="1:29" ht="15">
      <c r="A87" s="73" t="s">
        <v>46</v>
      </c>
      <c r="B87" s="8"/>
      <c r="C87" s="8">
        <v>2.42</v>
      </c>
      <c r="D87" s="8"/>
      <c r="E87" s="8">
        <v>0.99</v>
      </c>
      <c r="F87" s="8">
        <v>0.93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1135</v>
      </c>
      <c r="V87" s="108"/>
      <c r="W87" s="60">
        <v>5</v>
      </c>
      <c r="X87" s="62">
        <v>1150</v>
      </c>
      <c r="Y87" s="47"/>
    </row>
    <row r="88" spans="1:29" ht="15.6">
      <c r="A88" s="73" t="s">
        <v>47</v>
      </c>
      <c r="B88" s="8"/>
      <c r="C88" s="8">
        <v>3.66</v>
      </c>
      <c r="D88" s="8"/>
      <c r="E88" s="8">
        <v>0.76</v>
      </c>
      <c r="F88" s="8">
        <v>0.96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87.553333333333327</v>
      </c>
      <c r="Q88" s="25">
        <f t="shared" ref="Q88" si="41">AVERAGE(Q82:Q87)</f>
        <v>54.586666666666673</v>
      </c>
      <c r="R88" s="137">
        <f t="shared" ref="R88" si="42">IF(P88&gt;0,Q88/P88*100,0)</f>
        <v>62.346760070052554</v>
      </c>
      <c r="S88" s="132"/>
      <c r="T88" s="60">
        <v>6</v>
      </c>
      <c r="U88" s="125">
        <v>1090</v>
      </c>
      <c r="V88" s="108"/>
      <c r="W88" s="60">
        <v>6</v>
      </c>
      <c r="X88" s="62">
        <v>1100</v>
      </c>
      <c r="Y88" s="47"/>
    </row>
    <row r="89" spans="1:29" ht="15">
      <c r="A89" s="73" t="s">
        <v>48</v>
      </c>
      <c r="B89" s="8"/>
      <c r="C89" s="8">
        <v>1.28</v>
      </c>
      <c r="D89" s="8"/>
      <c r="E89" s="8">
        <v>1.35</v>
      </c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1285</v>
      </c>
      <c r="V89" s="108"/>
      <c r="W89" s="60">
        <v>7</v>
      </c>
      <c r="X89" s="62">
        <v>1350</v>
      </c>
      <c r="Y89" s="47"/>
    </row>
    <row r="90" spans="1:29" ht="15">
      <c r="A90" s="73" t="s">
        <v>49</v>
      </c>
      <c r="B90" s="2"/>
      <c r="C90" s="8">
        <v>0.72</v>
      </c>
      <c r="D90" s="8"/>
      <c r="E90" s="8">
        <v>0.9</v>
      </c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1300</v>
      </c>
      <c r="V90" s="128"/>
      <c r="W90" s="60">
        <v>8</v>
      </c>
      <c r="X90" s="62">
        <v>1240</v>
      </c>
      <c r="Y90" s="47"/>
    </row>
    <row r="91" spans="1:29" ht="15">
      <c r="A91" s="73" t="s">
        <v>50</v>
      </c>
      <c r="B91" s="2"/>
      <c r="C91" s="2">
        <v>0.81</v>
      </c>
      <c r="D91" s="8"/>
      <c r="E91" s="8">
        <v>0.84</v>
      </c>
      <c r="F91" s="8">
        <v>0.77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1.7</v>
      </c>
      <c r="D92" s="8"/>
      <c r="E92" s="8">
        <v>0.55000000000000004</v>
      </c>
      <c r="F92" s="8">
        <v>0.65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1.7649999999999999</v>
      </c>
      <c r="D93" s="25" t="e">
        <f t="shared" si="44"/>
        <v>#DIV/0!</v>
      </c>
      <c r="E93" s="25">
        <f t="shared" si="44"/>
        <v>0.89833333333333332</v>
      </c>
      <c r="F93" s="25">
        <f t="shared" si="44"/>
        <v>0.82750000000000001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48.8</v>
      </c>
      <c r="C96" s="108"/>
      <c r="D96" s="90" t="s">
        <v>14</v>
      </c>
      <c r="E96" s="2">
        <v>2.52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49.1</v>
      </c>
      <c r="C97" s="108"/>
      <c r="D97" s="90" t="s">
        <v>15</v>
      </c>
      <c r="E97" s="2">
        <v>2.6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50.2</v>
      </c>
      <c r="C98" s="108"/>
      <c r="D98" s="90" t="s">
        <v>62</v>
      </c>
      <c r="E98" s="2">
        <v>2.3199999999999998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49.9</v>
      </c>
      <c r="C99" s="108"/>
      <c r="D99" s="6" t="s">
        <v>13</v>
      </c>
      <c r="E99" s="2">
        <v>2.76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48.4</v>
      </c>
      <c r="C100" s="108"/>
      <c r="D100" s="90" t="s">
        <v>16</v>
      </c>
      <c r="E100" s="2">
        <v>2.79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0.16319444444444445</v>
      </c>
      <c r="P100" s="3"/>
      <c r="Q100" s="1" t="s">
        <v>171</v>
      </c>
      <c r="R100" s="1"/>
      <c r="S100" s="1" t="s">
        <v>128</v>
      </c>
      <c r="T100" s="2">
        <v>89.04</v>
      </c>
      <c r="U100" s="2">
        <v>65.680000000000007</v>
      </c>
      <c r="V100" s="137">
        <f t="shared" ref="V100:V112" si="49">IF(T100&gt;0,U100/T100*100,0)</f>
        <v>73.764600179694511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49.2</v>
      </c>
      <c r="C101" s="108"/>
      <c r="D101" s="90" t="s">
        <v>61</v>
      </c>
      <c r="E101" s="2">
        <v>2.71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49.266666666666673</v>
      </c>
      <c r="C102" s="108"/>
      <c r="D102" s="26" t="s">
        <v>4</v>
      </c>
      <c r="E102" s="25">
        <f t="shared" ref="E102" si="51">AVERAGE(E96:E101)</f>
        <v>2.6166666666666667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54.6</v>
      </c>
      <c r="C105" s="108"/>
      <c r="D105" s="90" t="s">
        <v>14</v>
      </c>
      <c r="E105" s="2">
        <v>2.41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54.8</v>
      </c>
      <c r="C106" s="108"/>
      <c r="D106" s="90" t="s">
        <v>15</v>
      </c>
      <c r="E106" s="2">
        <v>2.35</v>
      </c>
      <c r="G106" s="91">
        <v>0.25</v>
      </c>
      <c r="H106" s="3" t="s">
        <v>120</v>
      </c>
      <c r="I106" s="1"/>
      <c r="J106" s="1"/>
      <c r="K106" s="1"/>
      <c r="L106" s="1">
        <v>94.56</v>
      </c>
      <c r="M106" s="1">
        <v>49.04</v>
      </c>
      <c r="N106" s="137">
        <f t="shared" ref="N106:N111" si="56">IF(L106&gt;0,M106/L106*100,0)</f>
        <v>51.861252115059223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52.9</v>
      </c>
      <c r="C107" s="108"/>
      <c r="D107" s="90" t="s">
        <v>62</v>
      </c>
      <c r="E107" s="5">
        <v>2.4900000000000002</v>
      </c>
      <c r="G107" s="91">
        <v>0.41666666666666669</v>
      </c>
      <c r="H107" s="3" t="s">
        <v>120</v>
      </c>
      <c r="I107" s="1"/>
      <c r="J107" s="1"/>
      <c r="K107" s="1"/>
      <c r="L107" s="1">
        <v>93.8</v>
      </c>
      <c r="M107" s="1">
        <v>48.52</v>
      </c>
      <c r="N107" s="137">
        <f t="shared" si="56"/>
        <v>51.727078891258003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>
        <v>94.22</v>
      </c>
      <c r="M108" s="1">
        <v>49.24</v>
      </c>
      <c r="N108" s="137">
        <f t="shared" si="56"/>
        <v>52.260666525153901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54.7</v>
      </c>
      <c r="C109" s="108"/>
      <c r="D109" s="90" t="s">
        <v>16</v>
      </c>
      <c r="E109" s="5">
        <v>2.54</v>
      </c>
      <c r="G109" s="91">
        <v>0.75</v>
      </c>
      <c r="H109" s="3" t="s">
        <v>120</v>
      </c>
      <c r="I109" s="1"/>
      <c r="J109" s="4"/>
      <c r="K109" s="1"/>
      <c r="L109" s="1">
        <v>96.72</v>
      </c>
      <c r="M109" s="1">
        <v>51.08</v>
      </c>
      <c r="N109" s="137">
        <f t="shared" si="56"/>
        <v>52.812241521918949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55.8</v>
      </c>
      <c r="C110" s="108"/>
      <c r="D110" s="90" t="s">
        <v>61</v>
      </c>
      <c r="E110" s="5">
        <v>2.6</v>
      </c>
      <c r="G110" s="91">
        <v>0.91666666666666663</v>
      </c>
      <c r="H110" s="3" t="s">
        <v>120</v>
      </c>
      <c r="I110" s="1"/>
      <c r="J110" s="4"/>
      <c r="K110" s="1"/>
      <c r="L110" s="1">
        <v>94.64</v>
      </c>
      <c r="M110" s="1">
        <v>49.6</v>
      </c>
      <c r="N110" s="137">
        <f t="shared" si="56"/>
        <v>52.409129332206263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54.56</v>
      </c>
      <c r="C111" s="108"/>
      <c r="D111" s="26" t="s">
        <v>4</v>
      </c>
      <c r="E111" s="25">
        <f t="shared" ref="E111" si="58">AVERAGE(E105:E110)</f>
        <v>2.4779999999999998</v>
      </c>
      <c r="G111" s="91" t="s">
        <v>122</v>
      </c>
      <c r="H111" s="3" t="s">
        <v>120</v>
      </c>
      <c r="I111" s="1"/>
      <c r="J111" s="4"/>
      <c r="K111" s="1"/>
      <c r="L111" s="1">
        <v>94.54</v>
      </c>
      <c r="M111" s="1">
        <v>49.56</v>
      </c>
      <c r="N111" s="137">
        <f t="shared" si="56"/>
        <v>52.422255130103657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94.74666666666667</v>
      </c>
      <c r="M112" s="25">
        <f t="shared" ref="M112" si="60">AVERAGE(M106:M111)</f>
        <v>49.506666666666661</v>
      </c>
      <c r="N112" s="137">
        <f t="shared" ref="N112" si="61">IF(L112&gt;0,M112/L112*100,0)</f>
        <v>52.251618350689554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89.04</v>
      </c>
      <c r="U112" s="25">
        <f>AVERAGE(U100:U111)</f>
        <v>65.680000000000007</v>
      </c>
      <c r="V112" s="137">
        <f t="shared" si="49"/>
        <v>73.764600179694511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2021-11-20T16:27:41Z</cp:lastPrinted>
  <dcterms:created xsi:type="dcterms:W3CDTF">2006-10-21T09:11:40Z</dcterms:created>
  <dcterms:modified xsi:type="dcterms:W3CDTF">2021-11-20T16:27:51Z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