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<sst xmlns="http://schemas.openxmlformats.org/spreadsheetml/2006/main" count="692" uniqueCount="181">
  <si>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</si>
  <si>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</si>
  <si>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</si>
  <si>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</si>
  <si>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</si>
  <si>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</si>
  <si>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</si>
  <si>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</si>
  <si>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</si>
  <si>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</si>
  <si>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</si>
  <si>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</si>
  <si>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</si>
  <si>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</si>
  <si>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</si>
  <si>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</si>
  <si>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</si>
  <si>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</si>
  <si>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</si>
  <si>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</si>
  <si>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</si>
  <si>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</si>
  <si>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</si>
  <si>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</si>
  <si>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</si>
  <si>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</si>
  <si>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</si>
  <si>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</si>
  <si>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</si>
  <si>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</si>
  <si>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</si>
  <si>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</si>
  <si>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</si>
  <si>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</si>
  <si>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</si>
  <si>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</si>
  <si>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</si>
  <si>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</si>
  <si>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</si>
  <si>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</si>
  <si>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</si>
  <si>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</si>
  <si>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</si>
  <si>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</si>
  <si>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</si>
  <si>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</si>
  <si>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</si>
  <si>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</si>
  <si>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</si>
  <si>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</si>
  <si>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</si>
  <si>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</si>
  <si>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</si>
  <si>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</si>
  <si>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</si>
  <si>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</si>
  <si>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</si>
  <si>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</si>
  <si>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</si>
  <si>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</si>
  <si>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</si>
  <si>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</si>
  <si>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</si>
  <si>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</si>
  <si>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</si>
  <si>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</si>
  <si>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</si>
  <si>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</si>
  <si>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</si>
  <si>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</si>
  <si>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</si>
  <si>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</si>
  <si>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</si>
  <si>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</si>
  <si>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</si>
  <si>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</si>
  <si>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</si>
  <si>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</si>
  <si>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</si>
  <si>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</si>
  <si>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</si>
  <si>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</si>
  <si>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</si>
  <si>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</si>
  <si>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</si>
  <si>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</si>
  <si>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</si>
  <si>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</si>
  <si>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</si>
  <si>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</si>
  <si>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</si>
  <si>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</si>
  <si>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</si>
  <si>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</si>
  <si>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</si>
  <si>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</si>
  <si>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</si>
  <si>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</si>
  <si>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</si>
  <si>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</si>
  <si>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</si>
  <si>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</si>
  <si>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</si>
  <si>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</si>
  <si>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</si>
  <si>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</si>
  <si>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</si>
  <si>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</si>
  <si>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</si>
  <si>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</si>
  <si>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</si>
  <si>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</si>
  <si>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</si>
  <si>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</si>
  <si>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</si>
  <si>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</si>
  <si>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</si>
  <si>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</si>
  <si>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</si>
  <si>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</si>
  <si>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</si>
  <si>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</si>
  <si>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</si>
  <si>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</si>
  <si>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6:40AM</t>
  </si>
  <si>
    <t>7:00AM</t>
  </si>
  <si>
    <t>2DESCARGA7:50AM</t>
  </si>
  <si>
    <t>C-9</t>
  </si>
  <si>
    <t>7:40AM</t>
  </si>
  <si>
    <t>8:10AM</t>
  </si>
  <si>
    <t>9:05AM</t>
  </si>
  <si>
    <t>9:15AM</t>
  </si>
  <si>
    <t>9:30AM</t>
  </si>
  <si>
    <t>10:15AM</t>
  </si>
  <si>
    <t>10:40AM</t>
  </si>
  <si>
    <t>1DESCARGA11:15AM</t>
  </si>
  <si>
    <t>B-9</t>
  </si>
  <si>
    <t>11.20AM</t>
  </si>
  <si>
    <t>11.35AM</t>
  </si>
  <si>
    <t>12.20PM</t>
  </si>
  <si>
    <t>12.30PM</t>
  </si>
  <si>
    <t>12.45PM</t>
  </si>
  <si>
    <t>1.15PM</t>
  </si>
  <si>
    <t>1.40PM</t>
  </si>
  <si>
    <t>1.45PM</t>
  </si>
  <si>
    <t>2.05PM</t>
  </si>
  <si>
    <t>2.35PM</t>
  </si>
  <si>
    <t>3.05PM</t>
  </si>
  <si>
    <t>3.35PM</t>
  </si>
  <si>
    <t>4.10PM</t>
  </si>
  <si>
    <t>IIDESCARGA4.28PM</t>
  </si>
  <si>
    <t>4.20PM</t>
  </si>
  <si>
    <t>4.40PM</t>
  </si>
  <si>
    <t>4.30PM</t>
  </si>
  <si>
    <t>5.25PM</t>
  </si>
  <si>
    <t>6.10PM</t>
  </si>
  <si>
    <t>6.20PM</t>
  </si>
  <si>
    <t>6.30PM</t>
  </si>
  <si>
    <t>6.35PM</t>
  </si>
  <si>
    <t>SEMILLA6.45PM</t>
  </si>
  <si>
    <t>7.40PM</t>
  </si>
  <si>
    <t>CORTE7.55PM</t>
  </si>
  <si>
    <t>7.55PM</t>
  </si>
  <si>
    <t>8.10PM</t>
  </si>
  <si>
    <t>8.25PM</t>
  </si>
  <si>
    <t>SEMILLA8.48</t>
  </si>
  <si>
    <t>B-8</t>
  </si>
  <si>
    <t>8.30PM</t>
  </si>
  <si>
    <t>CORTE9.30PM</t>
  </si>
  <si>
    <t>9.35PM</t>
  </si>
  <si>
    <t>IDESCARGA9.35PM</t>
  </si>
  <si>
    <t>9.55PM</t>
  </si>
  <si>
    <t>10.25PM</t>
  </si>
  <si>
    <t>10.35PM</t>
  </si>
  <si>
    <t>IDESCSARGA11.00PM</t>
  </si>
  <si>
    <t>1:45AM</t>
  </si>
  <si>
    <t>1:50AM</t>
  </si>
  <si>
    <t>2:35AM</t>
  </si>
  <si>
    <t>2DESCARGA2:40AM</t>
  </si>
  <si>
    <t>3:05AM</t>
  </si>
  <si>
    <t>3:35AM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</si>
</sst>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C46" sqref="C4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57</v>
      </c>
      <c r="D3" s="57" t="s">
        <v>78</v>
      </c>
      <c r="E3" s="29">
        <v>44523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17.079999999999998</v>
      </c>
      <c r="C6" s="2">
        <v>15.46</v>
      </c>
      <c r="D6" s="26">
        <f>IF(B6&gt;0,C6/B6*100,0)</f>
        <v>90.515222482435604</v>
      </c>
      <c r="E6" s="2">
        <v>6</v>
      </c>
      <c r="F6" s="97"/>
      <c r="G6" s="7">
        <v>0.27083333333333331</v>
      </c>
      <c r="H6" s="3" t="s">
        <v>123</v>
      </c>
      <c r="I6" s="3">
        <v>4</v>
      </c>
      <c r="J6" s="3">
        <v>3395</v>
      </c>
      <c r="K6" s="3">
        <v>900</v>
      </c>
      <c r="L6" s="8">
        <v>90.92</v>
      </c>
      <c r="M6" s="2">
        <v>78.36</v>
      </c>
      <c r="N6" s="137">
        <f t="shared" ref="N6:N69" si="0">IF(L6&gt;0,M6/L6*100,0)</f>
        <v>86.185657721073468</v>
      </c>
      <c r="O6" s="9" t="s">
        <v>114</v>
      </c>
      <c r="P6" s="2">
        <v>64</v>
      </c>
      <c r="Q6" s="2">
        <v>57.1</v>
      </c>
      <c r="R6" s="137">
        <f t="shared" ref="R6:R10" si="1">IF(P6&gt;0,Q6/P6*100,0)</f>
        <v>89.21875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17.46</v>
      </c>
      <c r="C7" s="2">
        <v>15.38</v>
      </c>
      <c r="D7" s="26">
        <f t="shared" ref="D7:D12" si="2">IF(B7&gt;0,C7/B7*100,0)</f>
        <v>88.087056128293241</v>
      </c>
      <c r="E7" s="2">
        <v>6</v>
      </c>
      <c r="F7" s="97"/>
      <c r="G7" s="7">
        <v>0.27777777777777779</v>
      </c>
      <c r="H7" s="3" t="s">
        <v>123</v>
      </c>
      <c r="I7" s="1">
        <v>2</v>
      </c>
      <c r="J7" s="1">
        <v>3396</v>
      </c>
      <c r="K7" s="1">
        <v>900</v>
      </c>
      <c r="L7" s="2">
        <v>91.42</v>
      </c>
      <c r="M7" s="2">
        <v>78.52</v>
      </c>
      <c r="N7" s="137">
        <f t="shared" si="0"/>
        <v>85.889302122073943</v>
      </c>
      <c r="O7" s="119" t="s">
        <v>115</v>
      </c>
      <c r="P7" s="2">
        <v>63.53</v>
      </c>
      <c r="Q7" s="2">
        <v>56.92</v>
      </c>
      <c r="R7" s="137">
        <f t="shared" si="1"/>
        <v>89.595466708641595</v>
      </c>
      <c r="S7" s="9" t="s">
        <v>25</v>
      </c>
      <c r="T7" s="68">
        <v>7.1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18.600000000000001</v>
      </c>
      <c r="C8" s="2">
        <v>16.77</v>
      </c>
      <c r="D8" s="26">
        <f t="shared" si="2"/>
        <v>90.161290322580641</v>
      </c>
      <c r="E8" s="2">
        <v>5.7</v>
      </c>
      <c r="F8" s="97"/>
      <c r="G8" s="7" t="s">
        <v>124</v>
      </c>
      <c r="H8" s="3" t="s">
        <v>123</v>
      </c>
      <c r="I8" s="1">
        <v>8</v>
      </c>
      <c r="J8" s="1">
        <v>3397</v>
      </c>
      <c r="K8" s="1">
        <v>2800</v>
      </c>
      <c r="L8" s="2">
        <v>91.34</v>
      </c>
      <c r="M8" s="2">
        <v>78.52</v>
      </c>
      <c r="N8" s="137">
        <f t="shared" si="0"/>
        <v>85.964528136632353</v>
      </c>
      <c r="O8" s="9" t="s">
        <v>116</v>
      </c>
      <c r="P8" s="2">
        <v>63.98</v>
      </c>
      <c r="Q8" s="2">
        <v>56.78</v>
      </c>
      <c r="R8" s="137">
        <f t="shared" si="1"/>
        <v>88.746483276023767</v>
      </c>
      <c r="S8" s="9" t="s">
        <v>26</v>
      </c>
      <c r="T8" s="68">
        <v>7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17.09</v>
      </c>
      <c r="C9" s="2">
        <v>14.9</v>
      </c>
      <c r="D9" s="26">
        <f t="shared" si="2"/>
        <v>87.185488589818604</v>
      </c>
      <c r="E9" s="2">
        <v>5.7</v>
      </c>
      <c r="F9" s="97"/>
      <c r="G9" s="7" t="s">
        <v>125</v>
      </c>
      <c r="H9" s="3" t="s">
        <v>123</v>
      </c>
      <c r="I9" s="1">
        <v>7</v>
      </c>
      <c r="J9" s="1">
        <v>3398</v>
      </c>
      <c r="K9" s="1">
        <v>900</v>
      </c>
      <c r="L9" s="2">
        <v>90.9</v>
      </c>
      <c r="M9" s="2">
        <v>78.44</v>
      </c>
      <c r="N9" s="137">
        <f t="shared" si="0"/>
        <v>86.292629262926283</v>
      </c>
      <c r="O9" s="9" t="s">
        <v>117</v>
      </c>
      <c r="P9" s="2">
        <v>63.84</v>
      </c>
      <c r="Q9" s="2">
        <v>56.76</v>
      </c>
      <c r="R9" s="137">
        <f t="shared" si="1"/>
        <v>88.909774436090217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17.87</v>
      </c>
      <c r="C10" s="2">
        <v>15.92</v>
      </c>
      <c r="D10" s="26">
        <f t="shared" si="2"/>
        <v>89.08785674314494</v>
      </c>
      <c r="E10" s="2">
        <v>5.8</v>
      </c>
      <c r="F10" s="97"/>
      <c r="G10" s="7" t="s">
        <v>128</v>
      </c>
      <c r="H10" s="3" t="s">
        <v>123</v>
      </c>
      <c r="I10" s="1">
        <v>6</v>
      </c>
      <c r="J10" s="1">
        <v>3399</v>
      </c>
      <c r="K10" s="1">
        <v>1200</v>
      </c>
      <c r="L10" s="2">
        <v>90.84</v>
      </c>
      <c r="M10" s="2">
        <v>78</v>
      </c>
      <c r="N10" s="137">
        <f t="shared" si="0"/>
        <v>85.865257595772775</v>
      </c>
      <c r="O10" s="28" t="s">
        <v>4</v>
      </c>
      <c r="P10" s="25">
        <f t="shared" ref="P10" si="3">AVERAGE(P4:P9)</f>
        <v>63.837499999999999</v>
      </c>
      <c r="Q10" s="25">
        <f t="shared" ref="Q10" si="4">AVERAGE(Q4:Q9)</f>
        <v>56.89</v>
      </c>
      <c r="R10" s="137">
        <f t="shared" si="1"/>
        <v>89.116898374779723</v>
      </c>
      <c r="S10" s="9" t="s">
        <v>40</v>
      </c>
      <c r="T10" s="68">
        <v>7.1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18.350000000000001</v>
      </c>
      <c r="C11" s="2">
        <v>16.63</v>
      </c>
      <c r="D11" s="26">
        <f t="shared" si="2"/>
        <v>90.626702997275189</v>
      </c>
      <c r="E11" s="2">
        <v>6</v>
      </c>
      <c r="F11" s="97"/>
      <c r="G11" s="7" t="s">
        <v>129</v>
      </c>
      <c r="H11" s="3" t="s">
        <v>123</v>
      </c>
      <c r="I11" s="1">
        <v>3</v>
      </c>
      <c r="J11" s="1">
        <v>3400</v>
      </c>
      <c r="K11" s="1">
        <v>900</v>
      </c>
      <c r="L11" s="2">
        <v>91.1</v>
      </c>
      <c r="M11" s="2">
        <v>78</v>
      </c>
      <c r="N11" s="137">
        <f t="shared" si="0"/>
        <v>85.620197585071352</v>
      </c>
      <c r="O11" s="9" t="s">
        <v>0</v>
      </c>
      <c r="P11" s="54"/>
      <c r="Q11" s="12"/>
      <c r="R11" s="54"/>
      <c r="S11" s="9" t="s">
        <v>41</v>
      </c>
      <c r="T11" s="68">
        <v>7.5</v>
      </c>
      <c r="U11" s="9" t="s">
        <v>41</v>
      </c>
      <c r="V11" s="68">
        <v>7.1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17.741666666666671</v>
      </c>
      <c r="C12" s="25">
        <f>AVERAGE(C6:C11)</f>
        <v>15.843333333333332</v>
      </c>
      <c r="D12" s="26">
        <f t="shared" si="2"/>
        <v>89.300140911225895</v>
      </c>
      <c r="E12" s="25">
        <f>AVERAGE(E6:E11)</f>
        <v>5.8666666666666671</v>
      </c>
      <c r="F12" s="25"/>
      <c r="G12" s="7">
        <v>0.34722222222222227</v>
      </c>
      <c r="H12" s="3" t="s">
        <v>123</v>
      </c>
      <c r="I12" s="1">
        <v>8</v>
      </c>
      <c r="J12" s="1">
        <v>3401</v>
      </c>
      <c r="K12" s="1">
        <v>2800</v>
      </c>
      <c r="L12" s="2">
        <v>91.24</v>
      </c>
      <c r="M12" s="2">
        <v>78.959999999999994</v>
      </c>
      <c r="N12" s="137">
        <f t="shared" si="0"/>
        <v>86.540990793511625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7.2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123</v>
      </c>
      <c r="I13" s="3">
        <v>4</v>
      </c>
      <c r="J13" s="3">
        <v>3402</v>
      </c>
      <c r="K13" s="3">
        <v>900</v>
      </c>
      <c r="L13" s="8">
        <v>91.8</v>
      </c>
      <c r="M13" s="2">
        <v>78.44</v>
      </c>
      <c r="N13" s="137">
        <f t="shared" si="0"/>
        <v>85.446623093681922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7.7</v>
      </c>
      <c r="U13" s="9" t="s">
        <v>30</v>
      </c>
      <c r="V13" s="68">
        <v>7.2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18.63</v>
      </c>
      <c r="C14" s="2">
        <v>16.82</v>
      </c>
      <c r="D14" s="26">
        <f t="shared" ref="D14:D78" si="5">IF(B14&gt;0,C14/B14*100,0)</f>
        <v>90.284487385936657</v>
      </c>
      <c r="E14" s="2">
        <v>5.0999999999999996</v>
      </c>
      <c r="F14" s="97"/>
      <c r="G14" s="7" t="s">
        <v>130</v>
      </c>
      <c r="H14" s="3" t="s">
        <v>123</v>
      </c>
      <c r="I14" s="3">
        <v>3</v>
      </c>
      <c r="J14" s="3">
        <v>3403</v>
      </c>
      <c r="K14" s="3">
        <v>900</v>
      </c>
      <c r="L14" s="8">
        <v>91.04</v>
      </c>
      <c r="M14" s="2">
        <v>78.2</v>
      </c>
      <c r="N14" s="137">
        <f t="shared" si="0"/>
        <v>85.896309314587</v>
      </c>
      <c r="O14" s="9" t="s">
        <v>114</v>
      </c>
      <c r="P14" s="5">
        <v>72.52</v>
      </c>
      <c r="Q14" s="5">
        <v>52.04</v>
      </c>
      <c r="R14" s="137">
        <f t="shared" ref="R14:R17" si="6">IF(P14&gt;0,Q14/P14*100,0)</f>
        <v>71.759514616657469</v>
      </c>
      <c r="S14" s="9" t="s">
        <v>56</v>
      </c>
      <c r="T14" s="68">
        <v>7.4</v>
      </c>
      <c r="U14" s="9" t="s">
        <v>56</v>
      </c>
      <c r="V14" s="68">
        <v>7.2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18.78</v>
      </c>
      <c r="C15" s="2">
        <v>16.73</v>
      </c>
      <c r="D15" s="26">
        <f t="shared" si="5"/>
        <v>89.084132055378063</v>
      </c>
      <c r="E15" s="2">
        <v>5.4</v>
      </c>
      <c r="F15" s="97"/>
      <c r="G15" s="7" t="s">
        <v>131</v>
      </c>
      <c r="H15" s="3" t="s">
        <v>123</v>
      </c>
      <c r="I15" s="3">
        <v>7</v>
      </c>
      <c r="J15" s="3">
        <v>3404</v>
      </c>
      <c r="K15" s="3">
        <v>1800</v>
      </c>
      <c r="L15" s="8">
        <v>91.44</v>
      </c>
      <c r="M15" s="2">
        <v>78.48</v>
      </c>
      <c r="N15" s="137">
        <f t="shared" si="0"/>
        <v>85.826771653543304</v>
      </c>
      <c r="O15" s="119" t="s">
        <v>115</v>
      </c>
      <c r="P15" s="5">
        <v>72.92</v>
      </c>
      <c r="Q15" s="5">
        <v>52.02</v>
      </c>
      <c r="R15" s="137">
        <f t="shared" si="6"/>
        <v>71.338453099286895</v>
      </c>
      <c r="S15" s="9" t="s">
        <v>19</v>
      </c>
      <c r="T15" s="68">
        <v>7.2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18.5</v>
      </c>
      <c r="C16" s="2">
        <v>16.39</v>
      </c>
      <c r="D16" s="26">
        <f t="shared" si="5"/>
        <v>88.594594594594597</v>
      </c>
      <c r="E16" s="2">
        <v>5.3</v>
      </c>
      <c r="F16" s="97"/>
      <c r="G16" s="7" t="s">
        <v>132</v>
      </c>
      <c r="H16" s="3" t="s">
        <v>123</v>
      </c>
      <c r="I16" s="3">
        <v>6</v>
      </c>
      <c r="J16" s="3">
        <v>3405</v>
      </c>
      <c r="K16" s="3">
        <v>1200</v>
      </c>
      <c r="L16" s="8">
        <v>91.26</v>
      </c>
      <c r="M16" s="2">
        <v>78.400000000000006</v>
      </c>
      <c r="N16" s="137">
        <f t="shared" si="0"/>
        <v>85.908393600701288</v>
      </c>
      <c r="O16" s="9" t="s">
        <v>116</v>
      </c>
      <c r="P16" s="5">
        <v>72.650000000000006</v>
      </c>
      <c r="Q16" s="5">
        <v>51.14</v>
      </c>
      <c r="R16" s="137">
        <f t="shared" si="6"/>
        <v>70.392291810048164</v>
      </c>
      <c r="S16" s="9" t="s">
        <v>42</v>
      </c>
      <c r="T16" s="68">
        <v>7.5</v>
      </c>
      <c r="U16" s="9" t="s">
        <v>42</v>
      </c>
      <c r="V16" s="68">
        <v>7.2</v>
      </c>
      <c r="W16" s="9" t="s">
        <v>42</v>
      </c>
      <c r="X16" s="68">
        <v>6.6</v>
      </c>
      <c r="Y16" s="47"/>
    </row>
    <row r="17" spans="1:25" ht="13.8">
      <c r="A17" s="73" t="s">
        <v>49</v>
      </c>
      <c r="B17" s="2">
        <v>19.11</v>
      </c>
      <c r="C17" s="2">
        <v>16.98</v>
      </c>
      <c r="D17" s="26">
        <f t="shared" si="5"/>
        <v>88.854003139717435</v>
      </c>
      <c r="E17" s="2">
        <v>5.4</v>
      </c>
      <c r="F17" s="97"/>
      <c r="G17" s="7" t="s">
        <v>133</v>
      </c>
      <c r="H17" s="3" t="s">
        <v>123</v>
      </c>
      <c r="I17" s="3">
        <v>3</v>
      </c>
      <c r="J17" s="3">
        <v>3406</v>
      </c>
      <c r="K17" s="3">
        <v>900</v>
      </c>
      <c r="L17" s="8">
        <v>91.72</v>
      </c>
      <c r="M17" s="2">
        <v>78.64</v>
      </c>
      <c r="N17" s="137">
        <f t="shared" si="0"/>
        <v>85.739206279982554</v>
      </c>
      <c r="O17" s="9" t="s">
        <v>117</v>
      </c>
      <c r="P17" s="5">
        <v>72.290000000000006</v>
      </c>
      <c r="Q17" s="5">
        <v>50.46</v>
      </c>
      <c r="R17" s="137">
        <f t="shared" si="6"/>
        <v>69.802185641167512</v>
      </c>
      <c r="S17" s="99" t="s">
        <v>20</v>
      </c>
      <c r="T17" s="68">
        <v>7.3</v>
      </c>
      <c r="U17" s="9" t="s">
        <v>20</v>
      </c>
      <c r="V17" s="68">
        <v>7.2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19.600000000000001</v>
      </c>
      <c r="C18" s="2">
        <v>17.5</v>
      </c>
      <c r="D18" s="26">
        <f t="shared" si="5"/>
        <v>89.285714285714278</v>
      </c>
      <c r="E18" s="2">
        <v>5.5</v>
      </c>
      <c r="F18" s="97"/>
      <c r="G18" s="7" t="s">
        <v>134</v>
      </c>
      <c r="H18" s="3" t="s">
        <v>123</v>
      </c>
      <c r="I18" s="3">
        <v>8</v>
      </c>
      <c r="J18" s="3">
        <v>3407</v>
      </c>
      <c r="K18" s="3">
        <v>2800</v>
      </c>
      <c r="L18" s="8">
        <v>91.28</v>
      </c>
      <c r="M18" s="2">
        <v>79.72</v>
      </c>
      <c r="N18" s="137">
        <f t="shared" si="0"/>
        <v>87.335670464504815</v>
      </c>
      <c r="O18" s="28" t="s">
        <v>4</v>
      </c>
      <c r="P18" s="25">
        <f t="shared" ref="P18" si="7">AVERAGE(P12:P17)</f>
        <v>72.594999999999999</v>
      </c>
      <c r="Q18" s="25">
        <f t="shared" ref="Q18" si="8">AVERAGE(Q12:Q17)</f>
        <v>51.414999999999999</v>
      </c>
      <c r="R18" s="137">
        <f t="shared" ref="R18" si="9">IF(P18&gt;0,Q18/P18*100,0)</f>
        <v>70.824436944693161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18.850000000000001</v>
      </c>
      <c r="C19" s="2">
        <v>17</v>
      </c>
      <c r="D19" s="26">
        <f t="shared" si="5"/>
        <v>90.18567639257293</v>
      </c>
      <c r="E19" s="2">
        <v>5.4</v>
      </c>
      <c r="F19" s="97"/>
      <c r="G19" s="7">
        <v>0.44791666666666669</v>
      </c>
      <c r="H19" s="3" t="s">
        <v>123</v>
      </c>
      <c r="I19" s="4">
        <v>2</v>
      </c>
      <c r="J19" s="4">
        <v>3408</v>
      </c>
      <c r="K19" s="4">
        <v>900</v>
      </c>
      <c r="L19" s="5">
        <v>90.92</v>
      </c>
      <c r="M19" s="2">
        <v>77.56</v>
      </c>
      <c r="N19" s="137">
        <f t="shared" si="0"/>
        <v>85.305763308402987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7.6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18.911666666666665</v>
      </c>
      <c r="C20" s="25">
        <f>AVERAGE(C14:C19)</f>
        <v>16.903333333333332</v>
      </c>
      <c r="D20" s="26">
        <f t="shared" si="5"/>
        <v>89.380452983167359</v>
      </c>
      <c r="E20" s="25">
        <f>AVERAGE(E14:E19)</f>
        <v>5.3500000000000005</v>
      </c>
      <c r="F20" s="25"/>
      <c r="G20" s="7">
        <v>0.4548611111111111</v>
      </c>
      <c r="H20" s="3" t="s">
        <v>123</v>
      </c>
      <c r="I20" s="3">
        <v>4</v>
      </c>
      <c r="J20" s="3">
        <v>3409</v>
      </c>
      <c r="K20" s="3">
        <v>900</v>
      </c>
      <c r="L20" s="8">
        <v>91.36</v>
      </c>
      <c r="M20" s="2">
        <v>78.08</v>
      </c>
      <c r="N20" s="137">
        <f t="shared" si="0"/>
        <v>85.464098073555164</v>
      </c>
      <c r="O20" s="156" t="s">
        <v>102</v>
      </c>
      <c r="P20" s="157"/>
      <c r="Q20" s="157"/>
      <c r="R20" s="158"/>
      <c r="S20" s="99" t="s">
        <v>22</v>
      </c>
      <c r="T20" s="68">
        <v>7.5</v>
      </c>
      <c r="U20" s="9" t="s">
        <v>22</v>
      </c>
      <c r="V20" s="68">
        <v>7.2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137</v>
      </c>
      <c r="H21" s="3" t="s">
        <v>123</v>
      </c>
      <c r="I21" s="3">
        <v>6</v>
      </c>
      <c r="J21" s="3">
        <v>3410</v>
      </c>
      <c r="K21" s="3">
        <v>1200</v>
      </c>
      <c r="L21" s="8">
        <v>90.92</v>
      </c>
      <c r="M21" s="2">
        <v>77.92</v>
      </c>
      <c r="N21" s="137">
        <f t="shared" si="0"/>
        <v>85.7017157941047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13.08</v>
      </c>
      <c r="C22" s="2">
        <v>11.42</v>
      </c>
      <c r="D22" s="26">
        <f t="shared" si="5"/>
        <v>87.308868501529048</v>
      </c>
      <c r="E22" s="2">
        <v>5.9</v>
      </c>
      <c r="F22" s="97"/>
      <c r="G22" s="7" t="s">
        <v>138</v>
      </c>
      <c r="H22" s="3" t="s">
        <v>123</v>
      </c>
      <c r="I22" s="3">
        <v>7</v>
      </c>
      <c r="J22" s="3">
        <v>3411</v>
      </c>
      <c r="K22" s="3">
        <v>1800</v>
      </c>
      <c r="L22" s="8">
        <v>91.04</v>
      </c>
      <c r="M22" s="2">
        <v>78.52</v>
      </c>
      <c r="N22" s="137">
        <f t="shared" si="0"/>
        <v>86.24780316344463</v>
      </c>
      <c r="O22" s="9" t="s">
        <v>114</v>
      </c>
      <c r="P22" s="8">
        <v>70.36</v>
      </c>
      <c r="Q22" s="8">
        <v>36.700000000000003</v>
      </c>
      <c r="R22" s="137">
        <f t="shared" ref="R22:R25" si="10">IF(P22&gt;0,Q22/P22*100,0)</f>
        <v>52.160318362706093</v>
      </c>
      <c r="S22" s="9" t="s">
        <v>27</v>
      </c>
      <c r="T22" s="68">
        <v>7.1</v>
      </c>
      <c r="U22" s="9" t="s">
        <v>27</v>
      </c>
      <c r="V22" s="68">
        <v>7.2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13.8</v>
      </c>
      <c r="C23" s="2">
        <v>12.19</v>
      </c>
      <c r="D23" s="26">
        <f t="shared" si="5"/>
        <v>88.333333333333329</v>
      </c>
      <c r="E23" s="2">
        <v>5.8</v>
      </c>
      <c r="F23" s="97"/>
      <c r="G23" s="7" t="s">
        <v>139</v>
      </c>
      <c r="H23" s="3" t="s">
        <v>123</v>
      </c>
      <c r="I23" s="3">
        <v>8</v>
      </c>
      <c r="J23" s="3">
        <v>3412</v>
      </c>
      <c r="K23" s="3">
        <v>2800</v>
      </c>
      <c r="L23" s="8">
        <v>91.46</v>
      </c>
      <c r="M23" s="2">
        <v>78.92</v>
      </c>
      <c r="N23" s="137">
        <f t="shared" si="0"/>
        <v>86.28908812595671</v>
      </c>
      <c r="O23" s="119" t="s">
        <v>115</v>
      </c>
      <c r="P23" s="8">
        <v>73.62</v>
      </c>
      <c r="Q23" s="8">
        <v>37.700000000000003</v>
      </c>
      <c r="R23" s="137">
        <f t="shared" si="10"/>
        <v>51.208910622113557</v>
      </c>
      <c r="S23" s="9" t="s">
        <v>28</v>
      </c>
      <c r="T23" s="68">
        <v>7.4</v>
      </c>
      <c r="U23" s="9" t="s">
        <v>28</v>
      </c>
      <c r="V23" s="68">
        <v>7.1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14.6</v>
      </c>
      <c r="C24" s="2">
        <v>12.86</v>
      </c>
      <c r="D24" s="26">
        <f t="shared" si="5"/>
        <v>88.082191780821915</v>
      </c>
      <c r="E24" s="2">
        <v>5.8</v>
      </c>
      <c r="F24" s="97"/>
      <c r="G24" s="7" t="s">
        <v>140</v>
      </c>
      <c r="H24" s="3" t="s">
        <v>123</v>
      </c>
      <c r="I24" s="3">
        <v>2</v>
      </c>
      <c r="J24" s="3">
        <v>3413</v>
      </c>
      <c r="K24" s="3">
        <v>900</v>
      </c>
      <c r="L24" s="8">
        <v>90.86</v>
      </c>
      <c r="M24" s="2">
        <v>78.2</v>
      </c>
      <c r="N24" s="137">
        <f t="shared" si="0"/>
        <v>86.066475896984372</v>
      </c>
      <c r="O24" s="9" t="s">
        <v>116</v>
      </c>
      <c r="P24" s="8">
        <v>70.55</v>
      </c>
      <c r="Q24" s="8">
        <v>36.479999999999997</v>
      </c>
      <c r="R24" s="137">
        <f>IF(P24&gt;0,Q24/P24*100,0)</f>
        <v>51.70800850460666</v>
      </c>
      <c r="S24" s="9" t="s">
        <v>29</v>
      </c>
      <c r="T24" s="68">
        <v>8.1999999999999993</v>
      </c>
      <c r="U24" s="9" t="s">
        <v>29</v>
      </c>
      <c r="V24" s="68">
        <v>7.5</v>
      </c>
      <c r="W24" s="9" t="s">
        <v>29</v>
      </c>
      <c r="X24" s="68">
        <v>6.8</v>
      </c>
      <c r="Y24" s="47"/>
    </row>
    <row r="25" spans="1:25" ht="13.8">
      <c r="A25" s="73" t="s">
        <v>49</v>
      </c>
      <c r="B25" s="2">
        <v>14.3</v>
      </c>
      <c r="C25" s="2">
        <v>12.48</v>
      </c>
      <c r="D25" s="26">
        <f t="shared" si="5"/>
        <v>87.272727272727266</v>
      </c>
      <c r="E25" s="2">
        <v>5.8</v>
      </c>
      <c r="F25" s="97"/>
      <c r="G25" s="7" t="s">
        <v>141</v>
      </c>
      <c r="H25" s="3" t="s">
        <v>123</v>
      </c>
      <c r="I25" s="3">
        <v>3</v>
      </c>
      <c r="J25" s="3">
        <v>3414</v>
      </c>
      <c r="K25" s="3">
        <v>900</v>
      </c>
      <c r="L25" s="8">
        <v>93.06</v>
      </c>
      <c r="M25" s="2">
        <v>80.72</v>
      </c>
      <c r="N25" s="137">
        <f t="shared" si="0"/>
        <v>86.739737803567579</v>
      </c>
      <c r="O25" s="9" t="s">
        <v>117</v>
      </c>
      <c r="P25" s="8">
        <v>71.41</v>
      </c>
      <c r="Q25" s="8">
        <v>36.58</v>
      </c>
      <c r="R25" s="137">
        <f t="shared" si="10"/>
        <v>51.225318582831534</v>
      </c>
      <c r="S25" s="9" t="s">
        <v>63</v>
      </c>
      <c r="T25" s="68">
        <v>7</v>
      </c>
      <c r="U25" s="9" t="s">
        <v>63</v>
      </c>
      <c r="V25" s="68">
        <v>7.2</v>
      </c>
      <c r="W25" s="9" t="s">
        <v>63</v>
      </c>
      <c r="X25" s="68">
        <v>6.7</v>
      </c>
      <c r="Y25" s="47"/>
    </row>
    <row r="26" spans="1:25" ht="15.6">
      <c r="A26" s="73" t="s">
        <v>50</v>
      </c>
      <c r="B26" s="2">
        <v>14.47</v>
      </c>
      <c r="C26" s="2">
        <v>12.64</v>
      </c>
      <c r="D26" s="26">
        <f t="shared" si="5"/>
        <v>87.353144436765717</v>
      </c>
      <c r="E26" s="2">
        <v>5.9</v>
      </c>
      <c r="F26" s="97"/>
      <c r="G26" s="7" t="s">
        <v>142</v>
      </c>
      <c r="H26" s="3" t="s">
        <v>123</v>
      </c>
      <c r="I26" s="3">
        <v>6</v>
      </c>
      <c r="J26" s="3">
        <v>3415</v>
      </c>
      <c r="K26" s="3">
        <v>1100</v>
      </c>
      <c r="L26" s="8">
        <v>90.88</v>
      </c>
      <c r="M26" s="2">
        <v>77.8</v>
      </c>
      <c r="N26" s="137">
        <f t="shared" si="0"/>
        <v>85.607394366197184</v>
      </c>
      <c r="O26" s="28" t="s">
        <v>4</v>
      </c>
      <c r="P26" s="25">
        <f t="shared" ref="P26" si="11">AVERAGE(P20:P25)</f>
        <v>71.485000000000014</v>
      </c>
      <c r="Q26" s="25">
        <f t="shared" ref="Q26" si="12">AVERAGE(Q20:Q25)</f>
        <v>36.864999999999995</v>
      </c>
      <c r="R26" s="137">
        <f>IF(P26&gt;0,Q26/P26*100,0)</f>
        <v>51.570259494998936</v>
      </c>
      <c r="S26" s="9" t="s">
        <v>31</v>
      </c>
      <c r="T26" s="68">
        <v>7.4</v>
      </c>
      <c r="U26" s="9" t="s">
        <v>31</v>
      </c>
      <c r="V26" s="68">
        <v>7.2</v>
      </c>
      <c r="W26" s="9" t="s">
        <v>31</v>
      </c>
      <c r="X26" s="68">
        <v>6.6</v>
      </c>
      <c r="Y26" s="47"/>
    </row>
    <row r="27" spans="1:25" ht="13.8">
      <c r="A27" s="73" t="s">
        <v>51</v>
      </c>
      <c r="B27" s="2">
        <v>14.24</v>
      </c>
      <c r="C27" s="2">
        <v>12.42</v>
      </c>
      <c r="D27" s="26">
        <f t="shared" si="5"/>
        <v>87.219101123595493</v>
      </c>
      <c r="E27" s="2">
        <v>5.9</v>
      </c>
      <c r="F27" s="97"/>
      <c r="G27" s="7" t="s">
        <v>143</v>
      </c>
      <c r="H27" s="3" t="s">
        <v>123</v>
      </c>
      <c r="I27" s="3">
        <v>4</v>
      </c>
      <c r="J27" s="3">
        <v>3416</v>
      </c>
      <c r="K27" s="3">
        <v>900</v>
      </c>
      <c r="L27" s="2">
        <v>91.24</v>
      </c>
      <c r="M27" s="2">
        <v>79</v>
      </c>
      <c r="N27" s="137">
        <f t="shared" si="0"/>
        <v>86.584831214379662</v>
      </c>
      <c r="O27" s="9" t="s">
        <v>0</v>
      </c>
      <c r="P27" s="12"/>
      <c r="Q27" s="12"/>
      <c r="R27" s="54"/>
      <c r="S27" s="9" t="s">
        <v>32</v>
      </c>
      <c r="T27" s="68">
        <v>7.6</v>
      </c>
      <c r="U27" s="9" t="s">
        <v>32</v>
      </c>
      <c r="V27" s="68">
        <v>7.1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14.081666666666665</v>
      </c>
      <c r="C28" s="25">
        <f>AVERAGE(C22:C27)</f>
        <v>12.335000000000001</v>
      </c>
      <c r="D28" s="26">
        <f t="shared" si="5"/>
        <v>87.596165226654051</v>
      </c>
      <c r="E28" s="25">
        <f>AVERAGE(E22:E27)</f>
        <v>5.8500000000000005</v>
      </c>
      <c r="F28" s="25"/>
      <c r="G28" s="7" t="s">
        <v>144</v>
      </c>
      <c r="H28" s="3" t="s">
        <v>123</v>
      </c>
      <c r="I28" s="3">
        <v>7</v>
      </c>
      <c r="J28" s="3">
        <v>3417</v>
      </c>
      <c r="K28" s="3">
        <v>1800</v>
      </c>
      <c r="L28" s="8">
        <v>91.16</v>
      </c>
      <c r="M28" s="2">
        <v>79.88</v>
      </c>
      <c r="N28" s="137">
        <f t="shared" si="0"/>
        <v>87.626151820974101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145</v>
      </c>
      <c r="H29" s="3" t="s">
        <v>123</v>
      </c>
      <c r="I29" s="3">
        <v>8</v>
      </c>
      <c r="J29" s="3">
        <v>3418</v>
      </c>
      <c r="K29" s="75">
        <v>2800</v>
      </c>
      <c r="L29" s="76">
        <v>92.06</v>
      </c>
      <c r="M29" s="2">
        <v>79.28</v>
      </c>
      <c r="N29" s="137">
        <f t="shared" si="0"/>
        <v>86.117749293938743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4.09</v>
      </c>
      <c r="C30" s="2">
        <v>2.98</v>
      </c>
      <c r="D30" s="26">
        <f t="shared" si="5"/>
        <v>72.860635696821518</v>
      </c>
      <c r="E30" s="2">
        <v>7.3</v>
      </c>
      <c r="F30" s="97"/>
      <c r="G30" s="7" t="s">
        <v>145</v>
      </c>
      <c r="H30" s="3" t="s">
        <v>123</v>
      </c>
      <c r="I30" s="3">
        <v>1</v>
      </c>
      <c r="J30" s="3">
        <v>3419</v>
      </c>
      <c r="K30" s="3">
        <v>600</v>
      </c>
      <c r="L30" s="2"/>
      <c r="M30" s="2"/>
      <c r="N30" s="137">
        <f t="shared" si="0"/>
        <v>0</v>
      </c>
      <c r="O30" s="54" t="s">
        <v>14</v>
      </c>
      <c r="P30" s="2">
        <v>83.66</v>
      </c>
      <c r="Q30" s="2">
        <v>30.8</v>
      </c>
      <c r="R30" s="137">
        <f t="shared" ref="R30:R35" si="13">IF(P30&gt;0,Q30/P30*100,0)</f>
        <v>36.815682524503949</v>
      </c>
      <c r="S30" s="28" t="s">
        <v>4</v>
      </c>
      <c r="T30" s="25">
        <f>AVERAGE(T6:T29)</f>
        <v>7.3499999999999988</v>
      </c>
      <c r="U30" s="28" t="s">
        <v>4</v>
      </c>
      <c r="V30" s="25">
        <f>AVERAGE(V6:V29)</f>
        <v>7.1499999999999986</v>
      </c>
      <c r="W30" s="28" t="s">
        <v>4</v>
      </c>
      <c r="X30" s="25">
        <f>AVERAGE(X6:X29)</f>
        <v>6.5249999999999986</v>
      </c>
      <c r="Y30" s="47"/>
    </row>
    <row r="31" spans="1:25" ht="13.8">
      <c r="A31" s="73" t="s">
        <v>47</v>
      </c>
      <c r="B31" s="2">
        <v>3.87</v>
      </c>
      <c r="C31" s="2">
        <v>2.3199999999999998</v>
      </c>
      <c r="D31" s="26">
        <f t="shared" si="5"/>
        <v>59.948320413436683</v>
      </c>
      <c r="E31" s="2">
        <v>6.8</v>
      </c>
      <c r="F31" s="97"/>
      <c r="G31" s="7" t="s">
        <v>146</v>
      </c>
      <c r="H31" s="3" t="s">
        <v>123</v>
      </c>
      <c r="I31" s="3">
        <v>2</v>
      </c>
      <c r="J31" s="3">
        <v>3420</v>
      </c>
      <c r="K31" s="3">
        <v>900</v>
      </c>
      <c r="L31" s="8">
        <v>92.26</v>
      </c>
      <c r="M31" s="2">
        <v>79.36</v>
      </c>
      <c r="N31" s="137">
        <f t="shared" si="0"/>
        <v>86.017775850856268</v>
      </c>
      <c r="O31" s="54" t="s">
        <v>15</v>
      </c>
      <c r="P31" s="2">
        <v>85.2</v>
      </c>
      <c r="Q31" s="2">
        <v>29.92</v>
      </c>
      <c r="R31" s="137">
        <f t="shared" si="13"/>
        <v>35.117370892018776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3.14</v>
      </c>
      <c r="C32" s="2">
        <v>2.3199999999999998</v>
      </c>
      <c r="D32" s="26">
        <f t="shared" si="5"/>
        <v>73.885350318471339</v>
      </c>
      <c r="E32" s="2">
        <v>7</v>
      </c>
      <c r="F32" s="97"/>
      <c r="G32" s="7" t="s">
        <v>147</v>
      </c>
      <c r="H32" s="3" t="s">
        <v>123</v>
      </c>
      <c r="I32" s="3">
        <v>6</v>
      </c>
      <c r="J32" s="3">
        <v>3421</v>
      </c>
      <c r="K32" s="75">
        <v>1100</v>
      </c>
      <c r="L32" s="76">
        <v>91.62</v>
      </c>
      <c r="M32" s="2">
        <v>78.8</v>
      </c>
      <c r="N32" s="137">
        <f t="shared" si="0"/>
        <v>86.007421960270676</v>
      </c>
      <c r="O32" s="54" t="s">
        <v>62</v>
      </c>
      <c r="P32" s="2">
        <v>85.68</v>
      </c>
      <c r="Q32" s="2">
        <v>30.52</v>
      </c>
      <c r="R32" s="137">
        <f t="shared" si="13"/>
        <v>35.620915032679733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2.96</v>
      </c>
      <c r="C33" s="2">
        <v>2.19</v>
      </c>
      <c r="D33" s="26">
        <f t="shared" si="5"/>
        <v>73.986486486486484</v>
      </c>
      <c r="E33" s="2">
        <v>7</v>
      </c>
      <c r="F33" s="97"/>
      <c r="G33" s="7" t="s">
        <v>148</v>
      </c>
      <c r="H33" s="22" t="s">
        <v>123</v>
      </c>
      <c r="I33" s="22">
        <v>3</v>
      </c>
      <c r="J33" s="22">
        <v>3422</v>
      </c>
      <c r="K33" s="22">
        <v>900</v>
      </c>
      <c r="L33" s="23">
        <v>92.36</v>
      </c>
      <c r="M33" s="2">
        <v>79.16</v>
      </c>
      <c r="N33" s="137">
        <f t="shared" si="0"/>
        <v>85.708098744045031</v>
      </c>
      <c r="O33" s="72" t="s">
        <v>13</v>
      </c>
      <c r="P33" s="2">
        <v>82.24</v>
      </c>
      <c r="Q33" s="2">
        <v>29.6</v>
      </c>
      <c r="R33" s="137">
        <f t="shared" si="13"/>
        <v>35.992217898832692</v>
      </c>
      <c r="S33" s="9" t="s">
        <v>24</v>
      </c>
      <c r="T33" s="68">
        <v>9.1</v>
      </c>
      <c r="U33" s="9" t="s">
        <v>24</v>
      </c>
      <c r="V33" s="68">
        <v>8.6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2.63</v>
      </c>
      <c r="C34" s="2">
        <v>1.91</v>
      </c>
      <c r="D34" s="26">
        <f t="shared" si="5"/>
        <v>72.623574144486696</v>
      </c>
      <c r="E34" s="2">
        <v>6.8</v>
      </c>
      <c r="F34" s="97"/>
      <c r="G34" s="7" t="s">
        <v>149</v>
      </c>
      <c r="H34" s="22" t="s">
        <v>123</v>
      </c>
      <c r="I34" s="22">
        <v>8</v>
      </c>
      <c r="J34" s="22">
        <v>3423</v>
      </c>
      <c r="K34" s="22">
        <v>2800</v>
      </c>
      <c r="L34" s="23">
        <v>91.78</v>
      </c>
      <c r="M34" s="2">
        <v>78.239999999999995</v>
      </c>
      <c r="N34" s="137">
        <f t="shared" si="0"/>
        <v>85.247330573109608</v>
      </c>
      <c r="O34" s="54" t="s">
        <v>16</v>
      </c>
      <c r="P34" s="2">
        <v>81.2</v>
      </c>
      <c r="Q34" s="2">
        <v>29.4</v>
      </c>
      <c r="R34" s="137">
        <f t="shared" si="13"/>
        <v>36.206896551724135</v>
      </c>
      <c r="S34" s="9" t="s">
        <v>25</v>
      </c>
      <c r="T34" s="68">
        <v>9.1999999999999993</v>
      </c>
      <c r="U34" s="9" t="s">
        <v>25</v>
      </c>
      <c r="V34" s="68">
        <v>8.4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3.25</v>
      </c>
      <c r="C35" s="2">
        <v>2.12</v>
      </c>
      <c r="D35" s="26">
        <f t="shared" si="5"/>
        <v>65.230769230769241</v>
      </c>
      <c r="E35" s="2">
        <v>7</v>
      </c>
      <c r="F35" s="97"/>
      <c r="G35" s="7" t="s">
        <v>149</v>
      </c>
      <c r="H35" s="22" t="s">
        <v>123</v>
      </c>
      <c r="I35" s="22">
        <v>4</v>
      </c>
      <c r="J35" s="22">
        <v>3424</v>
      </c>
      <c r="K35" s="22">
        <v>900</v>
      </c>
      <c r="L35" s="23">
        <v>91.78</v>
      </c>
      <c r="M35" s="2">
        <v>78.48</v>
      </c>
      <c r="N35" s="137">
        <f t="shared" si="0"/>
        <v>85.508825452168239</v>
      </c>
      <c r="O35" s="54" t="s">
        <v>61</v>
      </c>
      <c r="P35" s="2">
        <v>83.1</v>
      </c>
      <c r="Q35" s="2">
        <v>30.08</v>
      </c>
      <c r="R35" s="137">
        <f t="shared" si="13"/>
        <v>36.197352587244289</v>
      </c>
      <c r="S35" s="9" t="s">
        <v>26</v>
      </c>
      <c r="T35" s="68">
        <v>9.1999999999999993</v>
      </c>
      <c r="U35" s="9" t="s">
        <v>26</v>
      </c>
      <c r="V35" s="68">
        <v>8.4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3.3233333333333328</v>
      </c>
      <c r="C36" s="25">
        <f>AVERAGE(C30:C35)</f>
        <v>2.3066666666666666</v>
      </c>
      <c r="D36" s="26">
        <f t="shared" si="5"/>
        <v>69.40822467402208</v>
      </c>
      <c r="E36" s="25">
        <f>AVERAGE(E30:E35)</f>
        <v>6.9833333333333334</v>
      </c>
      <c r="F36" s="27"/>
      <c r="G36" s="7" t="s">
        <v>151</v>
      </c>
      <c r="H36" s="22" t="s">
        <v>123</v>
      </c>
      <c r="I36" s="22">
        <v>1</v>
      </c>
      <c r="J36" s="22">
        <v>3425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83.513333333333335</v>
      </c>
      <c r="Q36" s="25">
        <f t="shared" ref="Q36" si="15">AVERAGE(Q30:Q35)</f>
        <v>30.053333333333331</v>
      </c>
      <c r="R36" s="137">
        <f>IF(P36&gt;0,Q36/P36*100,0)</f>
        <v>35.986269657539708</v>
      </c>
      <c r="S36" s="9" t="s">
        <v>39</v>
      </c>
      <c r="T36" s="68">
        <v>9.1999999999999993</v>
      </c>
      <c r="U36" s="9" t="s">
        <v>39</v>
      </c>
      <c r="V36" s="68">
        <v>8.4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123</v>
      </c>
      <c r="I37" s="22">
        <v>2</v>
      </c>
      <c r="J37" s="22">
        <v>3426</v>
      </c>
      <c r="K37" s="22">
        <v>900</v>
      </c>
      <c r="L37" s="23">
        <v>91.92</v>
      </c>
      <c r="M37" s="2">
        <v>79.599999999999994</v>
      </c>
      <c r="N37" s="137">
        <f t="shared" si="0"/>
        <v>86.597040905134889</v>
      </c>
      <c r="O37" s="54"/>
      <c r="P37" s="9"/>
      <c r="Q37" s="9"/>
      <c r="R37" s="9"/>
      <c r="S37" s="9" t="s">
        <v>40</v>
      </c>
      <c r="T37" s="68">
        <v>9</v>
      </c>
      <c r="U37" s="9" t="s">
        <v>40</v>
      </c>
      <c r="V37" s="68">
        <v>8.4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3.36</v>
      </c>
      <c r="C38" s="2">
        <v>2.39</v>
      </c>
      <c r="D38" s="26">
        <f t="shared" si="5"/>
        <v>71.13095238095238</v>
      </c>
      <c r="E38" s="2">
        <v>7</v>
      </c>
      <c r="F38" s="97"/>
      <c r="G38" s="7" t="s">
        <v>152</v>
      </c>
      <c r="H38" s="22" t="s">
        <v>123</v>
      </c>
      <c r="I38" s="22">
        <v>6</v>
      </c>
      <c r="J38" s="22">
        <v>3427</v>
      </c>
      <c r="K38" s="22">
        <v>1100</v>
      </c>
      <c r="L38" s="23">
        <v>92.14</v>
      </c>
      <c r="M38" s="2">
        <v>79.2</v>
      </c>
      <c r="N38" s="137">
        <f t="shared" si="0"/>
        <v>85.956153679183856</v>
      </c>
      <c r="O38" s="181" t="s">
        <v>58</v>
      </c>
      <c r="P38" s="182"/>
      <c r="Q38" s="182"/>
      <c r="R38" s="183"/>
      <c r="S38" s="9" t="s">
        <v>41</v>
      </c>
      <c r="T38" s="68">
        <v>8.9</v>
      </c>
      <c r="U38" s="9" t="s">
        <v>41</v>
      </c>
      <c r="V38" s="68">
        <v>8.5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3.71</v>
      </c>
      <c r="C39" s="2">
        <v>2.58</v>
      </c>
      <c r="D39" s="26">
        <f t="shared" si="5"/>
        <v>69.541778975741238</v>
      </c>
      <c r="E39" s="2">
        <v>6.8</v>
      </c>
      <c r="F39" s="97"/>
      <c r="G39" s="7" t="s">
        <v>154</v>
      </c>
      <c r="H39" s="22" t="s">
        <v>123</v>
      </c>
      <c r="I39" s="22">
        <v>3</v>
      </c>
      <c r="J39" s="22">
        <v>3428</v>
      </c>
      <c r="K39" s="22">
        <v>900</v>
      </c>
      <c r="L39" s="23">
        <v>92.76</v>
      </c>
      <c r="M39" s="2">
        <v>79.12</v>
      </c>
      <c r="N39" s="137">
        <f t="shared" si="0"/>
        <v>85.29538594221647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</v>
      </c>
      <c r="U39" s="9" t="s">
        <v>18</v>
      </c>
      <c r="V39" s="68">
        <v>8.6999999999999993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3.18</v>
      </c>
      <c r="C40" s="2">
        <v>2.35</v>
      </c>
      <c r="D40" s="26">
        <f t="shared" si="5"/>
        <v>73.899371069182379</v>
      </c>
      <c r="E40" s="2">
        <v>6.8</v>
      </c>
      <c r="F40" s="97"/>
      <c r="G40" s="7" t="s">
        <v>155</v>
      </c>
      <c r="H40" s="22" t="s">
        <v>123</v>
      </c>
      <c r="I40" s="22">
        <v>4</v>
      </c>
      <c r="J40" s="22">
        <v>3429</v>
      </c>
      <c r="K40" s="22">
        <v>900</v>
      </c>
      <c r="L40" s="23">
        <v>91.92</v>
      </c>
      <c r="M40" s="2">
        <v>78.56</v>
      </c>
      <c r="N40" s="137">
        <f t="shared" si="0"/>
        <v>85.465622280243693</v>
      </c>
      <c r="O40" s="9" t="s">
        <v>114</v>
      </c>
      <c r="P40" s="8">
        <v>92.38</v>
      </c>
      <c r="Q40" s="8">
        <v>85.96</v>
      </c>
      <c r="R40" s="137">
        <f t="shared" ref="R40:R43" si="16">IF(P40&gt;0,Q40/P40*100,0)</f>
        <v>93.05044381900845</v>
      </c>
      <c r="S40" s="9" t="s">
        <v>30</v>
      </c>
      <c r="T40" s="68">
        <v>8.6999999999999993</v>
      </c>
      <c r="U40" s="9" t="s">
        <v>30</v>
      </c>
      <c r="V40" s="68">
        <v>8.1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3.54</v>
      </c>
      <c r="C41" s="2">
        <v>2.83</v>
      </c>
      <c r="D41" s="26">
        <f t="shared" si="5"/>
        <v>79.943502824858754</v>
      </c>
      <c r="E41" s="2">
        <v>6.8</v>
      </c>
      <c r="F41" s="97"/>
      <c r="G41" s="7" t="s">
        <v>156</v>
      </c>
      <c r="H41" s="22" t="s">
        <v>123</v>
      </c>
      <c r="I41" s="22">
        <v>8</v>
      </c>
      <c r="J41" s="22">
        <v>3430</v>
      </c>
      <c r="K41" s="22">
        <v>2800</v>
      </c>
      <c r="L41" s="23">
        <v>91.86</v>
      </c>
      <c r="M41" s="2">
        <v>78.599999999999994</v>
      </c>
      <c r="N41" s="137">
        <f t="shared" si="0"/>
        <v>85.564990202482022</v>
      </c>
      <c r="O41" s="119" t="s">
        <v>115</v>
      </c>
      <c r="P41" s="8">
        <v>92.9</v>
      </c>
      <c r="Q41" s="8">
        <v>85.12</v>
      </c>
      <c r="R41" s="137">
        <f t="shared" si="16"/>
        <v>91.625403659849297</v>
      </c>
      <c r="S41" s="9" t="s">
        <v>56</v>
      </c>
      <c r="T41" s="68">
        <v>8.6</v>
      </c>
      <c r="U41" s="9" t="s">
        <v>56</v>
      </c>
      <c r="V41" s="68">
        <v>8.1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3.82</v>
      </c>
      <c r="C42" s="2">
        <v>2.97</v>
      </c>
      <c r="D42" s="26">
        <f t="shared" si="5"/>
        <v>77.748691099476446</v>
      </c>
      <c r="E42" s="2">
        <v>6.8</v>
      </c>
      <c r="F42" s="97"/>
      <c r="G42" s="7" t="s">
        <v>157</v>
      </c>
      <c r="H42" s="22" t="s">
        <v>123</v>
      </c>
      <c r="I42" s="22">
        <v>2</v>
      </c>
      <c r="J42" s="22">
        <v>3431</v>
      </c>
      <c r="K42" s="22">
        <v>900</v>
      </c>
      <c r="L42" s="23">
        <v>91.5</v>
      </c>
      <c r="M42" s="2">
        <v>79.040000000000006</v>
      </c>
      <c r="N42" s="137">
        <f t="shared" si="0"/>
        <v>86.382513661202182</v>
      </c>
      <c r="O42" s="9" t="s">
        <v>116</v>
      </c>
      <c r="P42" s="8">
        <v>92.96</v>
      </c>
      <c r="Q42" s="8">
        <v>86.52</v>
      </c>
      <c r="R42" s="137">
        <f t="shared" si="16"/>
        <v>93.07228915662651</v>
      </c>
      <c r="S42" s="9" t="s">
        <v>19</v>
      </c>
      <c r="T42" s="68">
        <v>9.1</v>
      </c>
      <c r="U42" s="9" t="s">
        <v>19</v>
      </c>
      <c r="V42" s="68">
        <v>8.3000000000000007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3.41</v>
      </c>
      <c r="C43" s="2">
        <v>2.62</v>
      </c>
      <c r="D43" s="26">
        <f t="shared" si="5"/>
        <v>76.832844574780054</v>
      </c>
      <c r="E43" s="2">
        <v>7</v>
      </c>
      <c r="F43" s="97"/>
      <c r="G43" s="7" t="s">
        <v>157</v>
      </c>
      <c r="H43" s="22" t="s">
        <v>123</v>
      </c>
      <c r="I43" s="22">
        <v>1</v>
      </c>
      <c r="J43" s="22">
        <v>3432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93.42</v>
      </c>
      <c r="Q43" s="8">
        <v>86.52</v>
      </c>
      <c r="R43" s="137">
        <f t="shared" si="16"/>
        <v>92.614001284521507</v>
      </c>
      <c r="S43" s="9" t="s">
        <v>42</v>
      </c>
      <c r="T43" s="68">
        <v>9</v>
      </c>
      <c r="U43" s="9" t="s">
        <v>42</v>
      </c>
      <c r="V43" s="68">
        <v>8.4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3.5033333333333334</v>
      </c>
      <c r="C44" s="25">
        <f>AVERAGE(C38:C43)</f>
        <v>2.6233333333333335</v>
      </c>
      <c r="D44" s="26">
        <f t="shared" si="5"/>
        <v>74.881065651760238</v>
      </c>
      <c r="E44" s="25">
        <f>AVERAGE(E38:E43)</f>
        <v>6.8666666666666671</v>
      </c>
      <c r="F44" s="27"/>
      <c r="G44" s="7" t="s">
        <v>158</v>
      </c>
      <c r="H44" s="22" t="s">
        <v>123</v>
      </c>
      <c r="I44" s="22">
        <v>6</v>
      </c>
      <c r="J44" s="22">
        <v>3433</v>
      </c>
      <c r="K44" s="22">
        <v>1100</v>
      </c>
      <c r="L44" s="23">
        <v>91.7</v>
      </c>
      <c r="M44" s="2">
        <v>79.28</v>
      </c>
      <c r="N44" s="137">
        <f t="shared" si="0"/>
        <v>86.455834242093786</v>
      </c>
      <c r="O44" s="28" t="s">
        <v>4</v>
      </c>
      <c r="P44" s="25">
        <f t="shared" ref="P44" si="17">AVERAGE(P38:P43)</f>
        <v>92.915000000000006</v>
      </c>
      <c r="Q44" s="25">
        <f t="shared" ref="Q44" si="18">AVERAGE(Q38:Q43)</f>
        <v>86.029999999999987</v>
      </c>
      <c r="R44" s="137">
        <f t="shared" ref="R44" si="19">IF(P44&gt;0,Q44/P44*100,0)</f>
        <v>92.590001614378707</v>
      </c>
      <c r="S44" s="9" t="s">
        <v>20</v>
      </c>
      <c r="T44" s="68">
        <v>9.5</v>
      </c>
      <c r="U44" s="9" t="s">
        <v>20</v>
      </c>
      <c r="V44" s="68">
        <v>8.6</v>
      </c>
      <c r="W44" s="12" t="s">
        <v>20</v>
      </c>
      <c r="X44" s="81">
        <v>8.1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123</v>
      </c>
      <c r="I45" s="22">
        <v>7</v>
      </c>
      <c r="J45" s="22">
        <v>3434</v>
      </c>
      <c r="K45" s="22">
        <v>1800</v>
      </c>
      <c r="L45" s="23">
        <v>91.24</v>
      </c>
      <c r="M45" s="2">
        <v>78.16</v>
      </c>
      <c r="N45" s="137">
        <f t="shared" si="0"/>
        <v>85.664182376150805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8.3000000000000007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12.36</v>
      </c>
      <c r="C46" s="2">
        <v>11.19</v>
      </c>
      <c r="D46" s="26">
        <f t="shared" si="5"/>
        <v>90.533980582524279</v>
      </c>
      <c r="E46" s="2">
        <v>7</v>
      </c>
      <c r="F46" s="97"/>
      <c r="G46" s="7" t="s">
        <v>160</v>
      </c>
      <c r="H46" s="22" t="s">
        <v>123</v>
      </c>
      <c r="I46" s="22">
        <v>3</v>
      </c>
      <c r="J46" s="22">
        <v>3435</v>
      </c>
      <c r="K46" s="22">
        <v>900</v>
      </c>
      <c r="L46" s="23">
        <v>91.9</v>
      </c>
      <c r="M46" s="2">
        <v>78.64</v>
      </c>
      <c r="N46" s="137">
        <f t="shared" si="0"/>
        <v>85.571273122959738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12.98</v>
      </c>
      <c r="C47" s="2">
        <v>11.62</v>
      </c>
      <c r="D47" s="26">
        <f t="shared" si="5"/>
        <v>89.522342064714934</v>
      </c>
      <c r="E47" s="2">
        <v>7.1</v>
      </c>
      <c r="F47" s="97"/>
      <c r="G47" s="7" t="s">
        <v>162</v>
      </c>
      <c r="H47" s="22" t="s">
        <v>123</v>
      </c>
      <c r="I47" s="22">
        <v>8</v>
      </c>
      <c r="J47" s="22">
        <v>3436</v>
      </c>
      <c r="K47" s="22">
        <v>2800</v>
      </c>
      <c r="L47" s="23">
        <v>91.7</v>
      </c>
      <c r="M47" s="2">
        <v>78.8</v>
      </c>
      <c r="N47" s="137">
        <f t="shared" si="0"/>
        <v>85.932388222464553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8.3000000000000007</v>
      </c>
      <c r="W47" s="9" t="s">
        <v>22</v>
      </c>
      <c r="X47" s="81">
        <v>8</v>
      </c>
      <c r="Y47" s="47"/>
    </row>
    <row r="48" spans="1:25" ht="13.8">
      <c r="A48" s="73" t="s">
        <v>48</v>
      </c>
      <c r="B48" s="2">
        <v>13.16</v>
      </c>
      <c r="C48" s="2">
        <v>11.68</v>
      </c>
      <c r="D48" s="26">
        <f t="shared" si="5"/>
        <v>88.753799392097264</v>
      </c>
      <c r="E48" s="2">
        <v>7</v>
      </c>
      <c r="F48" s="97"/>
      <c r="G48" s="7" t="s">
        <v>163</v>
      </c>
      <c r="H48" s="22" t="s">
        <v>123</v>
      </c>
      <c r="I48" s="22">
        <v>6</v>
      </c>
      <c r="J48" s="22">
        <v>3437</v>
      </c>
      <c r="K48" s="22">
        <v>1100</v>
      </c>
      <c r="L48" s="23">
        <v>92.04</v>
      </c>
      <c r="M48" s="2">
        <v>78.92</v>
      </c>
      <c r="N48" s="137">
        <f t="shared" si="0"/>
        <v>85.745328118209471</v>
      </c>
      <c r="O48" s="9" t="s">
        <v>114</v>
      </c>
      <c r="P48" s="8">
        <v>91.36</v>
      </c>
      <c r="Q48" s="8">
        <v>78.239999999999995</v>
      </c>
      <c r="R48" s="137">
        <f t="shared" ref="R48:R51" si="20">IF(P48&gt;0,Q48/P48*100,0)</f>
        <v>85.639229422066549</v>
      </c>
      <c r="S48" s="99" t="s">
        <v>23</v>
      </c>
      <c r="T48" s="68">
        <v>8.9</v>
      </c>
      <c r="U48" s="9" t="s">
        <v>23</v>
      </c>
      <c r="V48" s="68">
        <v>8.3000000000000007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13.62</v>
      </c>
      <c r="C49" s="2">
        <v>12.05</v>
      </c>
      <c r="D49" s="26">
        <f t="shared" si="5"/>
        <v>88.472834067547737</v>
      </c>
      <c r="E49" s="2">
        <v>7.1</v>
      </c>
      <c r="F49" s="97"/>
      <c r="G49" s="7" t="s">
        <v>164</v>
      </c>
      <c r="H49" s="22" t="s">
        <v>123</v>
      </c>
      <c r="I49" s="22">
        <v>4</v>
      </c>
      <c r="J49" s="22">
        <v>3438</v>
      </c>
      <c r="K49" s="85">
        <v>900</v>
      </c>
      <c r="L49" s="86">
        <v>91.64</v>
      </c>
      <c r="M49" s="2">
        <v>78.239999999999995</v>
      </c>
      <c r="N49" s="137">
        <f t="shared" si="0"/>
        <v>85.377564382365776</v>
      </c>
      <c r="O49" s="119" t="s">
        <v>115</v>
      </c>
      <c r="P49" s="8">
        <v>91.62</v>
      </c>
      <c r="Q49" s="8">
        <v>78.12</v>
      </c>
      <c r="R49" s="137">
        <f t="shared" si="20"/>
        <v>85.265225933202359</v>
      </c>
      <c r="S49" s="99" t="s">
        <v>27</v>
      </c>
      <c r="T49" s="68">
        <v>9</v>
      </c>
      <c r="U49" s="9" t="s">
        <v>27</v>
      </c>
      <c r="V49" s="68">
        <v>8.3000000000000007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13.53</v>
      </c>
      <c r="C50" s="2">
        <v>12.17</v>
      </c>
      <c r="D50" s="26">
        <f t="shared" si="5"/>
        <v>89.948263118994831</v>
      </c>
      <c r="E50" s="2">
        <v>7.1</v>
      </c>
      <c r="F50" s="97"/>
      <c r="G50" s="7" t="s">
        <v>164</v>
      </c>
      <c r="H50" s="87" t="s">
        <v>123</v>
      </c>
      <c r="I50" s="87">
        <v>2</v>
      </c>
      <c r="J50" s="87">
        <v>3439</v>
      </c>
      <c r="K50" s="87">
        <v>900</v>
      </c>
      <c r="L50" s="87">
        <v>91.5</v>
      </c>
      <c r="M50" s="2">
        <v>78.319999999999993</v>
      </c>
      <c r="N50" s="137">
        <f t="shared" si="0"/>
        <v>85.595628415300538</v>
      </c>
      <c r="O50" s="9" t="s">
        <v>116</v>
      </c>
      <c r="P50" s="8">
        <v>92.6</v>
      </c>
      <c r="Q50" s="8">
        <v>78.08</v>
      </c>
      <c r="R50" s="137">
        <f t="shared" si="20"/>
        <v>84.319654427645801</v>
      </c>
      <c r="S50" s="9" t="s">
        <v>28</v>
      </c>
      <c r="T50" s="68">
        <v>8.8000000000000007</v>
      </c>
      <c r="U50" s="9" t="s">
        <v>28</v>
      </c>
      <c r="V50" s="68">
        <v>8.3000000000000007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13.44</v>
      </c>
      <c r="C51" s="2">
        <v>11.99</v>
      </c>
      <c r="D51" s="26">
        <f t="shared" si="5"/>
        <v>89.211309523809518</v>
      </c>
      <c r="E51" s="2">
        <v>7.1</v>
      </c>
      <c r="F51" s="97"/>
      <c r="G51" s="7" t="s">
        <v>167</v>
      </c>
      <c r="H51" s="22" t="s">
        <v>123</v>
      </c>
      <c r="I51" s="22">
        <v>1</v>
      </c>
      <c r="J51" s="22">
        <v>3440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>
        <v>8.9</v>
      </c>
      <c r="U51" s="9" t="s">
        <v>29</v>
      </c>
      <c r="V51" s="68">
        <v>8.3000000000000007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13.181666666666665</v>
      </c>
      <c r="C52" s="25">
        <f>AVERAGE(C46:C51)</f>
        <v>11.783333333333331</v>
      </c>
      <c r="D52" s="26">
        <f t="shared" si="5"/>
        <v>89.391832090024025</v>
      </c>
      <c r="E52" s="25">
        <f>AVERAGE(E46:E51)</f>
        <v>7.0666666666666673</v>
      </c>
      <c r="F52" s="27"/>
      <c r="G52" s="7" t="s">
        <v>169</v>
      </c>
      <c r="H52" s="22" t="s">
        <v>123</v>
      </c>
      <c r="I52" s="22">
        <v>7</v>
      </c>
      <c r="J52" s="22">
        <v>3441</v>
      </c>
      <c r="K52" s="22">
        <v>1800</v>
      </c>
      <c r="L52" s="23">
        <v>91.72</v>
      </c>
      <c r="M52" s="2">
        <v>79.8</v>
      </c>
      <c r="N52" s="137">
        <f t="shared" si="0"/>
        <v>87.003924989097243</v>
      </c>
      <c r="O52" s="28" t="s">
        <v>4</v>
      </c>
      <c r="P52" s="25">
        <f t="shared" ref="P52" si="21">AVERAGE(P46:P51)</f>
        <v>91.860000000000014</v>
      </c>
      <c r="Q52" s="25">
        <f t="shared" ref="Q52" si="22">AVERAGE(Q46:Q51)</f>
        <v>78.146666666666661</v>
      </c>
      <c r="R52" s="137">
        <f t="shared" ref="R52" si="23">IF(P52&gt;0,Q52/P52*100,0)</f>
        <v>85.071485594019862</v>
      </c>
      <c r="S52" s="9" t="s">
        <v>63</v>
      </c>
      <c r="T52" s="68">
        <v>9.3000000000000007</v>
      </c>
      <c r="U52" s="9" t="s">
        <v>63</v>
      </c>
      <c r="V52" s="68">
        <v>8.6999999999999993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171</v>
      </c>
      <c r="H53" s="22" t="s">
        <v>123</v>
      </c>
      <c r="I53" s="22">
        <v>3</v>
      </c>
      <c r="J53" s="22">
        <v>3442</v>
      </c>
      <c r="K53" s="22">
        <v>900</v>
      </c>
      <c r="L53" s="23">
        <v>92.14</v>
      </c>
      <c r="M53" s="2">
        <v>78.319999999999993</v>
      </c>
      <c r="N53" s="137">
        <f t="shared" si="0"/>
        <v>85.001085304970687</v>
      </c>
      <c r="O53" s="169" t="s">
        <v>105</v>
      </c>
      <c r="P53" s="170"/>
      <c r="Q53" s="170"/>
      <c r="R53" s="171"/>
      <c r="S53" s="9" t="s">
        <v>31</v>
      </c>
      <c r="T53" s="68">
        <v>9.6</v>
      </c>
      <c r="U53" s="9" t="s">
        <v>31</v>
      </c>
      <c r="V53" s="68">
        <v>8.8000000000000007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62.92</v>
      </c>
      <c r="C54" s="2">
        <v>56.44</v>
      </c>
      <c r="D54" s="26">
        <f t="shared" si="5"/>
        <v>89.701207883026058</v>
      </c>
      <c r="E54" s="2">
        <v>6.3</v>
      </c>
      <c r="F54" s="97"/>
      <c r="G54" s="7" t="s">
        <v>171</v>
      </c>
      <c r="H54" s="22" t="s">
        <v>123</v>
      </c>
      <c r="I54" s="22">
        <v>6</v>
      </c>
      <c r="J54" s="22">
        <v>3443</v>
      </c>
      <c r="K54" s="22">
        <v>1100</v>
      </c>
      <c r="L54" s="23">
        <v>91.52</v>
      </c>
      <c r="M54" s="2">
        <v>78.599999999999994</v>
      </c>
      <c r="N54" s="137">
        <f t="shared" si="0"/>
        <v>85.882867132867133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64.22</v>
      </c>
      <c r="C55" s="2">
        <v>57.66</v>
      </c>
      <c r="D55" s="26">
        <f t="shared" si="5"/>
        <v>89.785113671753351</v>
      </c>
      <c r="E55" s="2">
        <v>6.5</v>
      </c>
      <c r="F55" s="97"/>
      <c r="G55" s="89" t="s">
        <v>172</v>
      </c>
      <c r="H55" s="22" t="s">
        <v>123</v>
      </c>
      <c r="I55" s="22">
        <v>2</v>
      </c>
      <c r="J55" s="22">
        <v>3444</v>
      </c>
      <c r="K55" s="22">
        <v>900</v>
      </c>
      <c r="L55" s="23">
        <v>91.86</v>
      </c>
      <c r="M55" s="2">
        <v>78.680000000000007</v>
      </c>
      <c r="N55" s="137">
        <f t="shared" si="0"/>
        <v>85.652079251034181</v>
      </c>
      <c r="O55" s="9" t="s">
        <v>114</v>
      </c>
      <c r="P55" s="2">
        <v>91.98</v>
      </c>
      <c r="Q55" s="2">
        <v>78.2</v>
      </c>
      <c r="R55" s="137">
        <f t="shared" ref="R55:R58" si="24">IF(P55&gt;0,Q55/P55*100,0)</f>
        <v>85.018482278756252</v>
      </c>
      <c r="S55" s="9" t="s">
        <v>33</v>
      </c>
      <c r="T55" s="68">
        <v>9</v>
      </c>
      <c r="U55" s="9" t="s">
        <v>33</v>
      </c>
      <c r="V55" s="68">
        <v>8.6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64.36</v>
      </c>
      <c r="C56" s="2">
        <v>57.24</v>
      </c>
      <c r="D56" s="26">
        <f t="shared" si="5"/>
        <v>88.937228091982604</v>
      </c>
      <c r="E56" s="2">
        <v>6.4</v>
      </c>
      <c r="F56" s="97"/>
      <c r="G56" s="89" t="s">
        <v>173</v>
      </c>
      <c r="H56" s="22" t="s">
        <v>123</v>
      </c>
      <c r="I56" s="22">
        <v>4</v>
      </c>
      <c r="J56" s="22">
        <v>3445</v>
      </c>
      <c r="K56" s="22">
        <v>900</v>
      </c>
      <c r="L56" s="23">
        <v>91.62</v>
      </c>
      <c r="M56" s="2">
        <v>78.88</v>
      </c>
      <c r="N56" s="137">
        <f t="shared" si="0"/>
        <v>86.094739139925764</v>
      </c>
      <c r="O56" s="119" t="s">
        <v>115</v>
      </c>
      <c r="P56" s="2">
        <v>91.74</v>
      </c>
      <c r="Q56" s="2">
        <v>78.72</v>
      </c>
      <c r="R56" s="137">
        <f t="shared" si="24"/>
        <v>85.807717462393725</v>
      </c>
      <c r="S56" s="9" t="s">
        <v>34</v>
      </c>
      <c r="T56" s="68">
        <v>9.1</v>
      </c>
      <c r="U56" s="9" t="s">
        <v>34</v>
      </c>
      <c r="V56" s="68">
        <v>8.6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65.56</v>
      </c>
      <c r="C57" s="2">
        <v>58.08</v>
      </c>
      <c r="D57" s="26">
        <f t="shared" si="5"/>
        <v>88.590604026845625</v>
      </c>
      <c r="E57" s="2">
        <v>6.5</v>
      </c>
      <c r="F57" s="98"/>
      <c r="G57" s="89">
        <v>0.44444444444444442</v>
      </c>
      <c r="H57" s="22" t="s">
        <v>123</v>
      </c>
      <c r="I57" s="22">
        <v>1</v>
      </c>
      <c r="J57" s="22">
        <v>3446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93.04</v>
      </c>
      <c r="Q57" s="2">
        <v>77.400000000000006</v>
      </c>
      <c r="R57" s="137">
        <f t="shared" si="24"/>
        <v>83.190025795356831</v>
      </c>
      <c r="S57" s="124" t="s">
        <v>4</v>
      </c>
      <c r="T57" s="25">
        <f>AVERAGE(T33:T56)</f>
        <v>9.0583333333333336</v>
      </c>
      <c r="U57" s="28" t="s">
        <v>4</v>
      </c>
      <c r="V57" s="25">
        <f>AVERAGE(V33:V56)</f>
        <v>8.4333333333333336</v>
      </c>
      <c r="W57" s="28" t="s">
        <v>4</v>
      </c>
      <c r="X57" s="25">
        <f>AVERAGE(X33:X56)</f>
        <v>7.9208333333333369</v>
      </c>
      <c r="Y57" s="47"/>
    </row>
    <row r="58" spans="1:25" ht="13.8">
      <c r="A58" s="73" t="s">
        <v>50</v>
      </c>
      <c r="B58" s="2">
        <v>64.09</v>
      </c>
      <c r="C58" s="2">
        <v>57.4</v>
      </c>
      <c r="D58" s="26">
        <f t="shared" si="5"/>
        <v>89.561554064596649</v>
      </c>
      <c r="E58" s="2">
        <v>6.5</v>
      </c>
      <c r="F58" s="97"/>
      <c r="G58" s="89">
        <v>0.98263888888888884</v>
      </c>
      <c r="H58" s="22" t="s">
        <v>123</v>
      </c>
      <c r="I58" s="22">
        <v>8</v>
      </c>
      <c r="J58" s="22">
        <v>3447</v>
      </c>
      <c r="K58" s="22">
        <v>2800</v>
      </c>
      <c r="L58" s="23">
        <v>91.72</v>
      </c>
      <c r="M58" s="2">
        <v>78.84</v>
      </c>
      <c r="N58" s="137">
        <f t="shared" si="0"/>
        <v>85.957261229829925</v>
      </c>
      <c r="O58" s="9" t="s">
        <v>117</v>
      </c>
      <c r="P58" s="2">
        <v>92.68</v>
      </c>
      <c r="Q58" s="2">
        <v>77</v>
      </c>
      <c r="R58" s="137">
        <f t="shared" si="24"/>
        <v>83.081570996978854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64.650000000000006</v>
      </c>
      <c r="C59" s="2">
        <v>57.66</v>
      </c>
      <c r="D59" s="26">
        <f t="shared" si="5"/>
        <v>89.187935034802763</v>
      </c>
      <c r="E59" s="2">
        <v>6.5</v>
      </c>
      <c r="F59" s="97"/>
      <c r="G59" s="89">
        <v>0.98611111111111116</v>
      </c>
      <c r="H59" s="22" t="s">
        <v>123</v>
      </c>
      <c r="I59" s="22">
        <v>6</v>
      </c>
      <c r="J59" s="22">
        <v>3448</v>
      </c>
      <c r="K59" s="22">
        <v>1100</v>
      </c>
      <c r="L59" s="23">
        <v>91.34</v>
      </c>
      <c r="M59" s="2">
        <v>78.64</v>
      </c>
      <c r="N59" s="137">
        <f t="shared" si="0"/>
        <v>86.095905408364345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64.3</v>
      </c>
      <c r="C60" s="25">
        <f>AVERAGE(C54:C59)</f>
        <v>57.413333333333334</v>
      </c>
      <c r="D60" s="26">
        <f t="shared" si="5"/>
        <v>89.289787454639708</v>
      </c>
      <c r="E60" s="25">
        <f>AVERAGE(E54:E59)</f>
        <v>6.45</v>
      </c>
      <c r="F60" s="27"/>
      <c r="G60" s="89">
        <v>1.3888888888888888E-2</v>
      </c>
      <c r="H60" s="22" t="s">
        <v>123</v>
      </c>
      <c r="I60" s="22">
        <v>3</v>
      </c>
      <c r="J60" s="22">
        <v>3449</v>
      </c>
      <c r="K60" s="22">
        <v>900</v>
      </c>
      <c r="L60" s="23">
        <v>92</v>
      </c>
      <c r="M60" s="2">
        <v>78.44</v>
      </c>
      <c r="N60" s="137">
        <f t="shared" si="0"/>
        <v>85.260869565217391</v>
      </c>
      <c r="O60" s="28" t="s">
        <v>4</v>
      </c>
      <c r="P60" s="25">
        <f t="shared" ref="P60" si="25">AVERAGE(P54:P59)</f>
        <v>92.36</v>
      </c>
      <c r="Q60" s="25">
        <f t="shared" ref="Q60" si="26">AVERAGE(Q54:Q59)</f>
        <v>77.830000000000013</v>
      </c>
      <c r="R60" s="137">
        <f>IF(P60&gt;0,Q60/P60*100,0)</f>
        <v>84.268081420528389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1.7361111111111112E-2</v>
      </c>
      <c r="H61" s="22" t="s">
        <v>123</v>
      </c>
      <c r="I61" s="22">
        <v>1</v>
      </c>
      <c r="J61" s="22">
        <v>3450</v>
      </c>
      <c r="K61" s="22">
        <v>600</v>
      </c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>
        <v>1132</v>
      </c>
      <c r="V61" s="108"/>
      <c r="W61" s="60">
        <v>1</v>
      </c>
      <c r="X61" s="62">
        <v>1060</v>
      </c>
      <c r="Y61" s="47"/>
    </row>
    <row r="62" spans="1:25" ht="15">
      <c r="A62" s="73" t="s">
        <v>46</v>
      </c>
      <c r="B62" s="2">
        <v>10.29</v>
      </c>
      <c r="C62" s="2">
        <v>9</v>
      </c>
      <c r="D62" s="26">
        <f t="shared" si="5"/>
        <v>87.463556851311964</v>
      </c>
      <c r="E62" s="2">
        <v>6.8</v>
      </c>
      <c r="F62" s="2"/>
      <c r="G62" s="89">
        <v>3.4722222222222224E-2</v>
      </c>
      <c r="H62" s="22" t="s">
        <v>123</v>
      </c>
      <c r="I62" s="22">
        <v>2</v>
      </c>
      <c r="J62" s="22">
        <v>3451</v>
      </c>
      <c r="K62" s="85">
        <v>900</v>
      </c>
      <c r="L62" s="86">
        <v>91.42</v>
      </c>
      <c r="M62" s="2">
        <v>78.92</v>
      </c>
      <c r="N62" s="137">
        <f t="shared" si="0"/>
        <v>86.326843141544515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1034</v>
      </c>
      <c r="V62" s="108"/>
      <c r="W62" s="60">
        <v>2</v>
      </c>
      <c r="X62" s="62">
        <v>1000</v>
      </c>
      <c r="Y62" s="47"/>
    </row>
    <row r="63" spans="1:25" ht="15">
      <c r="A63" s="73" t="s">
        <v>47</v>
      </c>
      <c r="B63" s="2">
        <v>12.19</v>
      </c>
      <c r="C63" s="2">
        <v>10.63</v>
      </c>
      <c r="D63" s="26">
        <f t="shared" si="5"/>
        <v>87.202625102543081</v>
      </c>
      <c r="E63" s="2">
        <v>6.7</v>
      </c>
      <c r="F63" s="2"/>
      <c r="G63" s="89">
        <v>4.8611111111111112E-2</v>
      </c>
      <c r="H63" s="22" t="s">
        <v>123</v>
      </c>
      <c r="I63" s="22">
        <v>4</v>
      </c>
      <c r="J63" s="22">
        <v>3452</v>
      </c>
      <c r="K63" s="22">
        <v>900</v>
      </c>
      <c r="L63" s="22">
        <v>91.38</v>
      </c>
      <c r="M63" s="2">
        <v>79.48</v>
      </c>
      <c r="N63" s="137">
        <f t="shared" si="0"/>
        <v>86.977456773911143</v>
      </c>
      <c r="O63" s="54" t="s">
        <v>9</v>
      </c>
      <c r="P63" s="8"/>
      <c r="Q63" s="8"/>
      <c r="R63" s="8"/>
      <c r="S63" s="41"/>
      <c r="T63" s="69">
        <v>3</v>
      </c>
      <c r="U63" s="125">
        <v>1042</v>
      </c>
      <c r="V63" s="108"/>
      <c r="W63" s="69">
        <v>3</v>
      </c>
      <c r="X63" s="62">
        <v>1004</v>
      </c>
      <c r="Y63" s="47"/>
    </row>
    <row r="64" spans="1:25" ht="15">
      <c r="A64" s="73" t="s">
        <v>48</v>
      </c>
      <c r="B64" s="2">
        <v>12.17</v>
      </c>
      <c r="C64" s="2">
        <v>10.59</v>
      </c>
      <c r="D64" s="26">
        <f t="shared" si="5"/>
        <v>87.017255546425631</v>
      </c>
      <c r="E64" s="2">
        <v>6.4</v>
      </c>
      <c r="F64" s="2"/>
      <c r="G64" s="89">
        <v>5.2083333333333336E-2</v>
      </c>
      <c r="H64" s="22" t="s">
        <v>123</v>
      </c>
      <c r="I64" s="22">
        <v>6</v>
      </c>
      <c r="J64" s="22">
        <v>3453</v>
      </c>
      <c r="K64" s="22">
        <v>1200</v>
      </c>
      <c r="L64" s="22">
        <v>91.24</v>
      </c>
      <c r="M64" s="2">
        <v>78.959999999999994</v>
      </c>
      <c r="N64" s="137">
        <f t="shared" si="0"/>
        <v>86.540990793511625</v>
      </c>
      <c r="O64" s="54" t="s">
        <v>14</v>
      </c>
      <c r="P64" s="8">
        <v>99.51</v>
      </c>
      <c r="Q64" s="8"/>
      <c r="R64" s="8"/>
      <c r="S64" s="41"/>
      <c r="T64" s="60">
        <v>4</v>
      </c>
      <c r="U64" s="125">
        <v>1070</v>
      </c>
      <c r="V64" s="108"/>
      <c r="W64" s="60">
        <v>4</v>
      </c>
      <c r="X64" s="62">
        <v>960</v>
      </c>
      <c r="Y64" s="47"/>
    </row>
    <row r="65" spans="1:30" ht="15">
      <c r="A65" s="73" t="s">
        <v>49</v>
      </c>
      <c r="B65" s="2">
        <v>12.5</v>
      </c>
      <c r="C65" s="2">
        <v>10.82</v>
      </c>
      <c r="D65" s="26">
        <f t="shared" si="5"/>
        <v>86.56</v>
      </c>
      <c r="E65" s="2">
        <v>6.6</v>
      </c>
      <c r="F65" s="2"/>
      <c r="G65" s="89" t="s">
        <v>175</v>
      </c>
      <c r="H65" s="22" t="s">
        <v>123</v>
      </c>
      <c r="I65" s="22">
        <v>7</v>
      </c>
      <c r="J65" s="22">
        <v>3454</v>
      </c>
      <c r="K65" s="22">
        <v>1800</v>
      </c>
      <c r="L65" s="23">
        <v>91.16</v>
      </c>
      <c r="M65" s="2">
        <v>79.48</v>
      </c>
      <c r="N65" s="137">
        <f t="shared" si="0"/>
        <v>87.18736287845546</v>
      </c>
      <c r="O65" s="54" t="s">
        <v>15</v>
      </c>
      <c r="P65" s="8">
        <v>99.13</v>
      </c>
      <c r="Q65" s="8"/>
      <c r="R65" s="8"/>
      <c r="S65" s="41"/>
      <c r="T65" s="60">
        <v>5</v>
      </c>
      <c r="U65" s="125">
        <v>1091</v>
      </c>
      <c r="V65" s="108"/>
      <c r="W65" s="60">
        <v>5</v>
      </c>
      <c r="X65" s="62">
        <v>900</v>
      </c>
      <c r="Y65" s="47"/>
      <c r="AB65" s="143"/>
      <c r="AC65" s="143"/>
      <c r="AD65" s="143"/>
    </row>
    <row r="66" spans="1:30" ht="15">
      <c r="A66" s="73" t="s">
        <v>50</v>
      </c>
      <c r="B66" s="2">
        <v>12.84</v>
      </c>
      <c r="C66" s="2">
        <v>11.25</v>
      </c>
      <c r="D66" s="26">
        <f t="shared" si="5"/>
        <v>87.616822429906534</v>
      </c>
      <c r="E66" s="2">
        <v>6.7</v>
      </c>
      <c r="F66" s="120"/>
      <c r="G66" s="139" t="s">
        <v>176</v>
      </c>
      <c r="H66" s="139" t="s">
        <v>123</v>
      </c>
      <c r="I66" s="139">
        <v>8</v>
      </c>
      <c r="J66" s="139">
        <v>3455</v>
      </c>
      <c r="K66" s="139">
        <v>2800</v>
      </c>
      <c r="L66" s="139">
        <v>91.56</v>
      </c>
      <c r="M66" s="2">
        <v>79.760000000000005</v>
      </c>
      <c r="N66" s="137">
        <f t="shared" si="0"/>
        <v>87.112276103101792</v>
      </c>
      <c r="O66" s="54" t="s">
        <v>62</v>
      </c>
      <c r="P66" s="8">
        <v>99.9</v>
      </c>
      <c r="Q66" s="8"/>
      <c r="R66" s="8"/>
      <c r="S66" s="41"/>
      <c r="T66" s="60">
        <v>6</v>
      </c>
      <c r="U66" s="125">
        <v>1090</v>
      </c>
      <c r="V66" s="108"/>
      <c r="W66" s="60">
        <v>6</v>
      </c>
      <c r="X66" s="62">
        <v>1070</v>
      </c>
      <c r="Y66" s="47"/>
    </row>
    <row r="67" spans="1:30" ht="15">
      <c r="A67" s="73" t="s">
        <v>51</v>
      </c>
      <c r="B67" s="2">
        <v>12.71</v>
      </c>
      <c r="C67" s="2">
        <v>11.17</v>
      </c>
      <c r="D67" s="26">
        <f t="shared" si="5"/>
        <v>87.88355625491738</v>
      </c>
      <c r="E67" s="2">
        <v>6.8</v>
      </c>
      <c r="F67" s="120"/>
      <c r="G67" s="140" t="s">
        <v>177</v>
      </c>
      <c r="H67" s="140" t="s">
        <v>123</v>
      </c>
      <c r="I67" s="140">
        <v>3</v>
      </c>
      <c r="J67" s="140">
        <v>3456</v>
      </c>
      <c r="K67" s="140">
        <v>900</v>
      </c>
      <c r="L67" s="140">
        <v>92.16</v>
      </c>
      <c r="M67" s="2">
        <v>78.92</v>
      </c>
      <c r="N67" s="137">
        <f t="shared" si="0"/>
        <v>85.633680555555557</v>
      </c>
      <c r="O67" s="72" t="s">
        <v>13</v>
      </c>
      <c r="P67" s="8">
        <v>99.37</v>
      </c>
      <c r="Q67" s="8"/>
      <c r="R67" s="8"/>
      <c r="S67" s="41"/>
      <c r="T67" s="60">
        <v>7</v>
      </c>
      <c r="U67" s="125">
        <v>1500</v>
      </c>
      <c r="V67" s="108"/>
      <c r="W67" s="60">
        <v>7</v>
      </c>
      <c r="X67" s="62">
        <v>1470</v>
      </c>
      <c r="Y67" s="47"/>
    </row>
    <row r="68" spans="1:30" ht="15.6">
      <c r="A68" s="71" t="s">
        <v>4</v>
      </c>
      <c r="B68" s="25">
        <f>AVERAGE(B62:B67)</f>
        <v>12.116666666666665</v>
      </c>
      <c r="C68" s="25">
        <f>AVERAGE(C62:C67)</f>
        <v>10.576666666666668</v>
      </c>
      <c r="D68" s="26">
        <f t="shared" si="5"/>
        <v>87.290233837689158</v>
      </c>
      <c r="E68" s="25">
        <f>AVERAGE(E62:E67)</f>
        <v>6.666666666666667</v>
      </c>
      <c r="F68" s="92"/>
      <c r="G68" s="141" t="s">
        <v>179</v>
      </c>
      <c r="H68" s="141" t="s">
        <v>123</v>
      </c>
      <c r="I68" s="141">
        <v>6</v>
      </c>
      <c r="J68" s="141">
        <v>3457</v>
      </c>
      <c r="K68" s="141">
        <v>1200</v>
      </c>
      <c r="L68" s="141">
        <v>90.9</v>
      </c>
      <c r="M68" s="2">
        <v>78.36</v>
      </c>
      <c r="N68" s="137">
        <f t="shared" si="0"/>
        <v>86.204620462046194</v>
      </c>
      <c r="O68" s="54" t="s">
        <v>16</v>
      </c>
      <c r="P68" s="8">
        <v>99.42</v>
      </c>
      <c r="Q68" s="8"/>
      <c r="R68" s="8"/>
      <c r="S68" s="41"/>
      <c r="T68" s="60">
        <v>8</v>
      </c>
      <c r="U68" s="125">
        <v>1460</v>
      </c>
      <c r="V68" s="108"/>
      <c r="W68" s="102">
        <v>8</v>
      </c>
      <c r="X68" s="62">
        <v>1390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179</v>
      </c>
      <c r="H69" s="3" t="s">
        <v>123</v>
      </c>
      <c r="I69" s="3">
        <v>2</v>
      </c>
      <c r="J69" s="3">
        <v>3458</v>
      </c>
      <c r="K69" s="75">
        <v>900</v>
      </c>
      <c r="L69" s="101">
        <v>90.64</v>
      </c>
      <c r="M69" s="2">
        <v>78.64</v>
      </c>
      <c r="N69" s="137">
        <f t="shared" si="0"/>
        <v>86.760812003530447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11.18</v>
      </c>
      <c r="C70" s="143">
        <v>9.85</v>
      </c>
      <c r="D70" s="26">
        <f t="shared" si="5"/>
        <v>88.103756708407872</v>
      </c>
      <c r="E70" s="143">
        <v>8.4</v>
      </c>
      <c r="F70" s="121"/>
      <c r="G70" s="7" t="s">
        <v>180</v>
      </c>
      <c r="H70" s="3" t="s">
        <v>123</v>
      </c>
      <c r="I70" s="3">
        <v>4</v>
      </c>
      <c r="J70" s="3">
        <v>3459</v>
      </c>
      <c r="K70" s="75">
        <v>900</v>
      </c>
      <c r="L70" s="101">
        <v>91.74</v>
      </c>
      <c r="M70" s="2">
        <v>78.52</v>
      </c>
      <c r="N70" s="137">
        <f t="shared" ref="N70:N75" si="27">IF(L70&gt;0,M70/L70*100,0)</f>
        <v>85.589710050141704</v>
      </c>
      <c r="O70" s="28" t="s">
        <v>4</v>
      </c>
      <c r="P70" s="25">
        <f t="shared" ref="P70" si="28">AVERAGE(P64:P69)</f>
        <v>99.398333333333326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11.63</v>
      </c>
      <c r="C71" s="143">
        <v>10.3</v>
      </c>
      <c r="D71" s="26">
        <f t="shared" si="5"/>
        <v>88.564058469475498</v>
      </c>
      <c r="E71" s="143">
        <v>8.4</v>
      </c>
      <c r="F71" s="120"/>
      <c r="G71" s="7" t="s">
        <v>180</v>
      </c>
      <c r="H71" s="3" t="s">
        <v>123</v>
      </c>
      <c r="I71" s="3">
        <v>7</v>
      </c>
      <c r="J71" s="3">
        <v>3460</v>
      </c>
      <c r="K71" s="75">
        <v>1800</v>
      </c>
      <c r="L71" s="101">
        <v>90.5</v>
      </c>
      <c r="M71" s="2">
        <v>79.319999999999993</v>
      </c>
      <c r="N71" s="137">
        <f t="shared" si="27"/>
        <v>87.646408839778999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11.63</v>
      </c>
      <c r="C72" s="143">
        <v>10.26</v>
      </c>
      <c r="D72" s="26">
        <f t="shared" si="5"/>
        <v>88.220120378331885</v>
      </c>
      <c r="E72" s="143">
        <v>8.1</v>
      </c>
      <c r="F72" s="120"/>
      <c r="G72" s="3" t="s">
        <v>180</v>
      </c>
      <c r="H72" s="3" t="s">
        <v>123</v>
      </c>
      <c r="I72" s="3">
        <v>8</v>
      </c>
      <c r="J72" s="3">
        <v>3461</v>
      </c>
      <c r="K72" s="75">
        <v>2800</v>
      </c>
      <c r="L72" s="101">
        <v>91.42</v>
      </c>
      <c r="M72" s="2">
        <v>80.84</v>
      </c>
      <c r="N72" s="137">
        <f t="shared" si="27"/>
        <v>88.427040035003273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1066</v>
      </c>
      <c r="V72" s="108"/>
      <c r="W72" s="60">
        <v>1</v>
      </c>
      <c r="X72" s="62">
        <v>1059</v>
      </c>
      <c r="Y72" s="47"/>
    </row>
    <row r="73" spans="1:30" ht="15">
      <c r="A73" s="73" t="s">
        <v>49</v>
      </c>
      <c r="B73" s="138">
        <v>11.85</v>
      </c>
      <c r="C73" s="143">
        <v>10.42</v>
      </c>
      <c r="D73" s="26">
        <f t="shared" si="5"/>
        <v>87.932489451476798</v>
      </c>
      <c r="E73" s="143">
        <v>8.3000000000000007</v>
      </c>
      <c r="F73" s="122"/>
      <c r="G73" s="7">
        <v>0.20138888888888887</v>
      </c>
      <c r="H73" s="3" t="s">
        <v>123</v>
      </c>
      <c r="I73" s="3">
        <v>6</v>
      </c>
      <c r="J73" s="3">
        <v>3462</v>
      </c>
      <c r="K73" s="75">
        <v>1200</v>
      </c>
      <c r="L73" s="101">
        <v>90.6</v>
      </c>
      <c r="M73" s="2">
        <v>78.760000000000005</v>
      </c>
      <c r="N73" s="137">
        <f t="shared" si="27"/>
        <v>86.931567328918334</v>
      </c>
      <c r="O73" s="7" t="s">
        <v>135</v>
      </c>
      <c r="P73" s="2">
        <v>87.64</v>
      </c>
      <c r="Q73" s="2">
        <v>62.6</v>
      </c>
      <c r="R73" s="137">
        <f t="shared" ref="R73:R78" si="31">IF(P73&gt;0,Q73/P73*100,0)</f>
        <v>71.428571428571431</v>
      </c>
      <c r="S73" s="138" t="s">
        <v>136</v>
      </c>
      <c r="T73" s="60">
        <v>2</v>
      </c>
      <c r="U73" s="125">
        <v>996</v>
      </c>
      <c r="V73" s="108"/>
      <c r="W73" s="60">
        <v>2</v>
      </c>
      <c r="X73" s="62">
        <v>984</v>
      </c>
      <c r="Y73" s="47"/>
    </row>
    <row r="74" spans="1:30" ht="15">
      <c r="A74" s="73" t="s">
        <v>50</v>
      </c>
      <c r="B74" s="138">
        <v>12.11</v>
      </c>
      <c r="C74" s="143">
        <v>10.69</v>
      </c>
      <c r="D74" s="26">
        <f t="shared" si="5"/>
        <v>88.274153592072665</v>
      </c>
      <c r="E74" s="143">
        <v>8.1</v>
      </c>
      <c r="F74" s="122"/>
      <c r="G74" s="7">
        <v>0.20138888888888887</v>
      </c>
      <c r="H74" s="3" t="s">
        <v>123</v>
      </c>
      <c r="I74" s="3">
        <v>3</v>
      </c>
      <c r="J74" s="3">
        <v>3463</v>
      </c>
      <c r="K74" s="75">
        <v>900</v>
      </c>
      <c r="L74" s="101">
        <v>91.64</v>
      </c>
      <c r="M74" s="2">
        <v>78.36</v>
      </c>
      <c r="N74" s="137">
        <f t="shared" si="27"/>
        <v>85.508511567001307</v>
      </c>
      <c r="O74" s="91" t="s">
        <v>150</v>
      </c>
      <c r="P74" s="2">
        <v>88.9</v>
      </c>
      <c r="Q74" s="2">
        <v>64.680000000000007</v>
      </c>
      <c r="R74" s="137">
        <f t="shared" si="31"/>
        <v>72.755905511811022</v>
      </c>
      <c r="S74" s="138" t="s">
        <v>136</v>
      </c>
      <c r="T74" s="69">
        <v>3</v>
      </c>
      <c r="U74" s="125">
        <v>1053</v>
      </c>
      <c r="V74" s="108"/>
      <c r="W74" s="69">
        <v>3</v>
      </c>
      <c r="X74" s="62">
        <v>1022</v>
      </c>
      <c r="Y74" s="47"/>
    </row>
    <row r="75" spans="1:30" ht="15">
      <c r="A75" s="73" t="s">
        <v>51</v>
      </c>
      <c r="B75" s="138">
        <v>11.94</v>
      </c>
      <c r="C75" s="143">
        <v>10.48</v>
      </c>
      <c r="D75" s="26">
        <f t="shared" si="5"/>
        <v>87.772194304857635</v>
      </c>
      <c r="E75" s="143">
        <v>8.5</v>
      </c>
      <c r="F75" s="122"/>
      <c r="G75" s="7">
        <v>0.22222222222222221</v>
      </c>
      <c r="H75" s="3" t="s">
        <v>123</v>
      </c>
      <c r="I75" s="3">
        <v>8</v>
      </c>
      <c r="J75" s="3">
        <v>3464</v>
      </c>
      <c r="K75" s="75">
        <v>2800</v>
      </c>
      <c r="L75" s="101">
        <v>90.76</v>
      </c>
      <c r="M75" s="2">
        <v>79.239999999999995</v>
      </c>
      <c r="N75" s="137">
        <f t="shared" si="27"/>
        <v>87.307183781401491</v>
      </c>
      <c r="O75" s="1" t="s">
        <v>165</v>
      </c>
      <c r="P75" s="2">
        <v>89.9</v>
      </c>
      <c r="Q75" s="2">
        <v>68.599999999999994</v>
      </c>
      <c r="R75" s="137">
        <f t="shared" si="31"/>
        <v>76.307007786429352</v>
      </c>
      <c r="S75" s="138" t="s">
        <v>166</v>
      </c>
      <c r="T75" s="60">
        <v>4</v>
      </c>
      <c r="U75" s="125">
        <v>1148</v>
      </c>
      <c r="V75" s="108"/>
      <c r="W75" s="60">
        <v>4</v>
      </c>
      <c r="X75" s="62">
        <v>900</v>
      </c>
      <c r="Y75" s="47"/>
    </row>
    <row r="76" spans="1:30" ht="15.6">
      <c r="A76" s="28" t="s">
        <v>4</v>
      </c>
      <c r="B76" s="25">
        <f>AVERAGE(B70:B75)</f>
        <v>11.723333333333334</v>
      </c>
      <c r="C76" s="25">
        <f>AVERAGE(C70:C75)</f>
        <v>10.333333333333334</v>
      </c>
      <c r="D76" s="26">
        <f t="shared" si="5"/>
        <v>88.143303952232017</v>
      </c>
      <c r="E76" s="25">
        <f>AVERAGE(E70:E75)</f>
        <v>8.3000000000000007</v>
      </c>
      <c r="F76" s="92"/>
      <c r="G76" s="136" t="s">
        <v>4</v>
      </c>
      <c r="H76" s="25"/>
      <c r="I76" s="25"/>
      <c r="J76" s="25"/>
      <c r="K76" s="25">
        <f>SUM(K6:K75)</f>
        <v>93500</v>
      </c>
      <c r="L76" s="25">
        <f>AVERAGE(L6:L75)</f>
        <v>91.498750000000015</v>
      </c>
      <c r="M76" s="25">
        <f>AVERAGE(M6:M75)</f>
        <v>78.794374999999988</v>
      </c>
      <c r="N76" s="137">
        <f>IF(L76&gt;0,M76/L76*100,0)</f>
        <v>86.115247476058386</v>
      </c>
      <c r="O76" s="1" t="s">
        <v>168</v>
      </c>
      <c r="P76" s="2">
        <v>88.2</v>
      </c>
      <c r="Q76" s="2">
        <v>66.28</v>
      </c>
      <c r="R76" s="137">
        <f t="shared" si="31"/>
        <v>75.147392290249442</v>
      </c>
      <c r="S76" s="138" t="s">
        <v>166</v>
      </c>
      <c r="T76" s="60">
        <v>5</v>
      </c>
      <c r="U76" s="125">
        <v>1110</v>
      </c>
      <c r="V76" s="108"/>
      <c r="W76" s="60">
        <v>5</v>
      </c>
      <c r="X76" s="62">
        <v>924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174</v>
      </c>
      <c r="P77" s="2">
        <v>89.22</v>
      </c>
      <c r="Q77" s="2">
        <v>64.8</v>
      </c>
      <c r="R77" s="137">
        <f t="shared" si="31"/>
        <v>72.629455279085406</v>
      </c>
      <c r="S77" s="138" t="s">
        <v>136</v>
      </c>
      <c r="T77" s="60">
        <v>6</v>
      </c>
      <c r="U77" s="125">
        <v>1112</v>
      </c>
      <c r="V77" s="108"/>
      <c r="W77" s="60">
        <v>6</v>
      </c>
      <c r="X77" s="62">
        <v>1046</v>
      </c>
      <c r="Y77" s="47"/>
    </row>
    <row r="78" spans="1:30" ht="15">
      <c r="A78" s="73" t="s">
        <v>46</v>
      </c>
      <c r="B78" s="2">
        <v>11.19</v>
      </c>
      <c r="C78" s="2">
        <v>9.83</v>
      </c>
      <c r="D78" s="26">
        <f t="shared" si="5"/>
        <v>87.846291331546027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178</v>
      </c>
      <c r="P78" s="2">
        <v>88.56</v>
      </c>
      <c r="Q78" s="2">
        <v>65.64</v>
      </c>
      <c r="R78" s="137">
        <f t="shared" si="31"/>
        <v>74.11924119241192</v>
      </c>
      <c r="S78" s="138" t="s">
        <v>136</v>
      </c>
      <c r="T78" s="60">
        <v>7</v>
      </c>
      <c r="U78" s="125">
        <v>1508</v>
      </c>
      <c r="V78" s="108"/>
      <c r="W78" s="60">
        <v>7</v>
      </c>
      <c r="X78" s="62">
        <v>1494</v>
      </c>
      <c r="Y78" s="47"/>
    </row>
    <row r="79" spans="1:30" ht="15.6">
      <c r="A79" s="73" t="s">
        <v>47</v>
      </c>
      <c r="B79" s="2">
        <v>11.8</v>
      </c>
      <c r="C79" s="2">
        <v>10.45</v>
      </c>
      <c r="D79" s="26">
        <f t="shared" ref="D79:D84" si="32">IF(B79&gt;0,C79/B79*100,0)</f>
        <v>88.559322033898297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94.66</v>
      </c>
      <c r="M79" s="101">
        <v>68.52</v>
      </c>
      <c r="N79" s="137">
        <f t="shared" ref="N79:N84" si="33">IF(L79&gt;0,M79/L79*100,0)</f>
        <v>72.385379252060005</v>
      </c>
      <c r="O79" s="28" t="s">
        <v>4</v>
      </c>
      <c r="P79" s="25">
        <f t="shared" ref="P79" si="34">AVERAGE(P73:P78)</f>
        <v>88.736666666666679</v>
      </c>
      <c r="Q79" s="25">
        <f t="shared" ref="Q79" si="35">AVERAGE(Q73:Q78)</f>
        <v>65.433333333333323</v>
      </c>
      <c r="R79" s="137">
        <f t="shared" ref="R79" si="36">IF(P79&gt;0,Q79/P79*100,0)</f>
        <v>73.738777656737142</v>
      </c>
      <c r="S79" s="108"/>
      <c r="T79" s="60">
        <v>8</v>
      </c>
      <c r="U79" s="125">
        <v>1414</v>
      </c>
      <c r="V79" s="108"/>
      <c r="W79" s="60">
        <v>8</v>
      </c>
      <c r="X79" s="62">
        <v>1428</v>
      </c>
      <c r="Y79" s="47"/>
    </row>
    <row r="80" spans="1:30" ht="15" customHeight="1">
      <c r="A80" s="73" t="s">
        <v>48</v>
      </c>
      <c r="B80" s="2">
        <v>11.87</v>
      </c>
      <c r="C80" s="2">
        <v>10.44</v>
      </c>
      <c r="D80" s="26">
        <f t="shared" si="32"/>
        <v>87.952822240943561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94.4</v>
      </c>
      <c r="M80" s="101">
        <v>67.16</v>
      </c>
      <c r="N80" s="137">
        <f t="shared" si="33"/>
        <v>71.144067796610173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</v>
      </c>
      <c r="C81" s="2">
        <v>10.53</v>
      </c>
      <c r="D81" s="26">
        <f t="shared" si="32"/>
        <v>87.75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</v>
      </c>
      <c r="M81" s="101">
        <v>68.16</v>
      </c>
      <c r="N81" s="137">
        <f t="shared" si="33"/>
        <v>72.126984126984127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12.26</v>
      </c>
      <c r="C82" s="2">
        <v>10.83</v>
      </c>
      <c r="D82" s="26">
        <f t="shared" si="32"/>
        <v>88.336052202283852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94.56</v>
      </c>
      <c r="M82" s="101">
        <v>67.239999999999995</v>
      </c>
      <c r="N82" s="137">
        <f>IF(L82&gt;0,M82/L82*100,0)</f>
        <v>71.108291032148898</v>
      </c>
      <c r="O82" s="3" t="s">
        <v>126</v>
      </c>
      <c r="P82" s="2">
        <v>88.34</v>
      </c>
      <c r="Q82" s="2">
        <v>49.32</v>
      </c>
      <c r="R82" s="137">
        <f t="shared" ref="R82:R87" si="37">IF(P82&gt;0,Q82/P82*100,0)</f>
        <v>55.829748698211453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12.24</v>
      </c>
      <c r="C83" s="2">
        <v>10.81</v>
      </c>
      <c r="D83" s="26">
        <f t="shared" si="32"/>
        <v>88.316993464052288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94.16</v>
      </c>
      <c r="M83" s="101">
        <v>66.44</v>
      </c>
      <c r="N83" s="137">
        <f t="shared" si="33"/>
        <v>70.56074766355141</v>
      </c>
      <c r="O83" s="91" t="s">
        <v>159</v>
      </c>
      <c r="P83" s="2">
        <v>88.76</v>
      </c>
      <c r="Q83" s="2">
        <v>64.12</v>
      </c>
      <c r="R83" s="137">
        <f t="shared" si="37"/>
        <v>72.239747634069403</v>
      </c>
      <c r="S83" s="2" t="s">
        <v>127</v>
      </c>
      <c r="T83" s="60">
        <v>1</v>
      </c>
      <c r="U83" s="125">
        <v>1009</v>
      </c>
      <c r="V83" s="108"/>
      <c r="W83" s="60">
        <v>1</v>
      </c>
      <c r="X83" s="62">
        <v>1104</v>
      </c>
      <c r="Y83" s="47"/>
    </row>
    <row r="84" spans="1:29" ht="15.6">
      <c r="A84" s="71" t="s">
        <v>4</v>
      </c>
      <c r="B84" s="25">
        <f>AVERAGE(B78:B83)</f>
        <v>11.893333333333333</v>
      </c>
      <c r="C84" s="25">
        <f>AVERAGE(C78:C83)</f>
        <v>10.481666666666667</v>
      </c>
      <c r="D84" s="26">
        <f t="shared" si="32"/>
        <v>88.130605381165921</v>
      </c>
      <c r="E84" s="25">
        <f>AVERAGE(E78:E83)</f>
        <v>8.3166666666666664</v>
      </c>
      <c r="F84" s="70"/>
      <c r="G84" s="7" t="s">
        <v>122</v>
      </c>
      <c r="H84" s="3" t="s">
        <v>119</v>
      </c>
      <c r="I84" s="3"/>
      <c r="J84" s="3"/>
      <c r="K84" s="75"/>
      <c r="L84" s="101">
        <v>93.64</v>
      </c>
      <c r="M84" s="101">
        <v>66.760000000000005</v>
      </c>
      <c r="N84" s="137">
        <f t="shared" si="33"/>
        <v>71.29431866723624</v>
      </c>
      <c r="O84" s="1" t="s">
        <v>161</v>
      </c>
      <c r="P84" s="2">
        <v>89.8</v>
      </c>
      <c r="Q84" s="2">
        <v>56.8</v>
      </c>
      <c r="R84" s="137">
        <f t="shared" si="37"/>
        <v>63.251670378619153</v>
      </c>
      <c r="S84" s="5" t="s">
        <v>127</v>
      </c>
      <c r="T84" s="60">
        <v>2</v>
      </c>
      <c r="U84" s="125">
        <v>1030</v>
      </c>
      <c r="V84" s="108"/>
      <c r="W84" s="60">
        <v>2</v>
      </c>
      <c r="X84" s="62">
        <v>1024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94.32</v>
      </c>
      <c r="M85" s="25">
        <f>AVERAGE(M79:M84)</f>
        <v>67.38</v>
      </c>
      <c r="N85" s="137">
        <f t="shared" ref="N85" si="38">IF(L85&gt;0,M85/L85*100,0)</f>
        <v>71.437659033078887</v>
      </c>
      <c r="O85" s="91" t="s">
        <v>170</v>
      </c>
      <c r="P85" s="2">
        <v>88.76</v>
      </c>
      <c r="Q85" s="2">
        <v>50</v>
      </c>
      <c r="R85" s="137">
        <f t="shared" si="37"/>
        <v>56.331680937359167</v>
      </c>
      <c r="S85" s="5" t="s">
        <v>127</v>
      </c>
      <c r="T85" s="69">
        <v>3</v>
      </c>
      <c r="U85" s="125">
        <v>951</v>
      </c>
      <c r="V85" s="108"/>
      <c r="W85" s="69">
        <v>3</v>
      </c>
      <c r="X85" s="62">
        <v>1045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998</v>
      </c>
      <c r="V86" s="108"/>
      <c r="W86" s="60">
        <v>4</v>
      </c>
      <c r="X86" s="62">
        <v>1004</v>
      </c>
      <c r="Y86" s="47"/>
    </row>
    <row r="87" spans="1:29" ht="15">
      <c r="A87" s="73" t="s">
        <v>46</v>
      </c>
      <c r="B87" s="8"/>
      <c r="C87" s="8">
        <v>2.9</v>
      </c>
      <c r="D87" s="8"/>
      <c r="E87" s="8">
        <v>0.78</v>
      </c>
      <c r="F87" s="8">
        <v>0.74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879</v>
      </c>
      <c r="V87" s="108"/>
      <c r="W87" s="60">
        <v>5</v>
      </c>
      <c r="X87" s="62">
        <v>1045</v>
      </c>
      <c r="Y87" s="47"/>
    </row>
    <row r="88" spans="1:29" ht="15.6">
      <c r="A88" s="73" t="s">
        <v>47</v>
      </c>
      <c r="B88" s="8"/>
      <c r="C88" s="8">
        <v>2.86</v>
      </c>
      <c r="D88" s="8"/>
      <c r="E88" s="8">
        <v>1.41</v>
      </c>
      <c r="F88" s="8">
        <v>1.28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88.915000000000006</v>
      </c>
      <c r="Q88" s="25">
        <f t="shared" ref="Q88" si="41">AVERAGE(Q82:Q87)</f>
        <v>55.06</v>
      </c>
      <c r="R88" s="137">
        <f t="shared" ref="R88" si="42">IF(P88&gt;0,Q88/P88*100,0)</f>
        <v>61.924309734015623</v>
      </c>
      <c r="S88" s="132"/>
      <c r="T88" s="60">
        <v>6</v>
      </c>
      <c r="U88" s="125">
        <v>1057</v>
      </c>
      <c r="V88" s="108"/>
      <c r="W88" s="60">
        <v>6</v>
      </c>
      <c r="X88" s="62">
        <v>1074</v>
      </c>
      <c r="Y88" s="47"/>
    </row>
    <row r="89" spans="1:29" ht="15">
      <c r="A89" s="73" t="s">
        <v>48</v>
      </c>
      <c r="B89" s="8"/>
      <c r="C89" s="8">
        <v>1.66</v>
      </c>
      <c r="D89" s="8"/>
      <c r="E89" s="8">
        <v>0.68</v>
      </c>
      <c r="F89" s="8">
        <v>0.73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1440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1.97</v>
      </c>
      <c r="D90" s="8"/>
      <c r="E90" s="8">
        <v>0.71</v>
      </c>
      <c r="F90" s="8">
        <v>0.94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1320</v>
      </c>
      <c r="V90" s="128"/>
      <c r="W90" s="60">
        <v>8</v>
      </c>
      <c r="X90" s="62">
        <v>1460</v>
      </c>
      <c r="Y90" s="47"/>
    </row>
    <row r="91" spans="1:29" ht="15">
      <c r="A91" s="73" t="s">
        <v>50</v>
      </c>
      <c r="B91" s="2"/>
      <c r="C91" s="2">
        <v>1.8</v>
      </c>
      <c r="D91" s="8"/>
      <c r="E91" s="8">
        <v>0.67</v>
      </c>
      <c r="F91" s="8">
        <v>0.78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3.08</v>
      </c>
      <c r="D92" s="8"/>
      <c r="E92" s="8">
        <v>1.05</v>
      </c>
      <c r="F92" s="8">
        <v>1.33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2.3783333333333334</v>
      </c>
      <c r="D93" s="25" t="e">
        <f t="shared" si="44"/>
        <v>#DIV/0!</v>
      </c>
      <c r="E93" s="25">
        <f t="shared" si="44"/>
        <v>0.8833333333333333</v>
      </c>
      <c r="F93" s="25">
        <f t="shared" si="44"/>
        <v>0.96666666666666667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48.9</v>
      </c>
      <c r="C96" s="108"/>
      <c r="D96" s="90" t="s">
        <v>14</v>
      </c>
      <c r="E96" s="2">
        <v>2.35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2.13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49.9</v>
      </c>
      <c r="C98" s="108"/>
      <c r="D98" s="90" t="s">
        <v>62</v>
      </c>
      <c r="E98" s="2">
        <v>2.57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50.9</v>
      </c>
      <c r="C99" s="108"/>
      <c r="D99" s="6" t="s">
        <v>13</v>
      </c>
      <c r="E99" s="2">
        <v>2.65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</v>
      </c>
      <c r="C100" s="108"/>
      <c r="D100" s="90" t="s">
        <v>16</v>
      </c>
      <c r="E100" s="2">
        <v>2.95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0.23958333333333334</v>
      </c>
      <c r="P100" s="3" t="s">
        <v>123</v>
      </c>
      <c r="Q100" s="1">
        <v>7</v>
      </c>
      <c r="R100" s="1">
        <v>3465</v>
      </c>
      <c r="S100" s="1">
        <v>1800</v>
      </c>
      <c r="T100" s="2">
        <v>90.2</v>
      </c>
      <c r="U100" s="2">
        <v>78.319999999999993</v>
      </c>
      <c r="V100" s="137">
        <f t="shared" ref="V100:V112" si="49">IF(T100&gt;0,U100/T100*100,0)</f>
        <v>86.829268292682912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2.46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0.23958333333333334</v>
      </c>
      <c r="P101" s="3" t="s">
        <v>123</v>
      </c>
      <c r="Q101" s="1">
        <v>4</v>
      </c>
      <c r="R101" s="1">
        <v>3466</v>
      </c>
      <c r="S101" s="1">
        <v>900</v>
      </c>
      <c r="T101" s="2">
        <v>90.88</v>
      </c>
      <c r="U101" s="2">
        <v>78.88</v>
      </c>
      <c r="V101" s="137">
        <f t="shared" si="49"/>
        <v>86.795774647887328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49.25</v>
      </c>
      <c r="C102" s="108"/>
      <c r="D102" s="26" t="s">
        <v>4</v>
      </c>
      <c r="E102" s="25">
        <f t="shared" ref="E102" si="51">AVERAGE(E96:E101)</f>
        <v>2.518333333333334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53.8</v>
      </c>
      <c r="C105" s="108"/>
      <c r="D105" s="90" t="s">
        <v>14</v>
      </c>
      <c r="E105" s="2">
        <v>2.21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54.5</v>
      </c>
      <c r="C106" s="108"/>
      <c r="D106" s="90" t="s">
        <v>15</v>
      </c>
      <c r="E106" s="2">
        <v>2.1</v>
      </c>
      <c r="G106" s="91">
        <v>0.25</v>
      </c>
      <c r="H106" s="3" t="s">
        <v>120</v>
      </c>
      <c r="I106" s="1"/>
      <c r="J106" s="1"/>
      <c r="K106" s="1"/>
      <c r="L106" s="1">
        <v>94.3</v>
      </c>
      <c r="M106" s="1">
        <v>49.32</v>
      </c>
      <c r="N106" s="137">
        <f t="shared" ref="N106:N111" si="56">IF(L106&gt;0,M106/L106*100,0)</f>
        <v>52.301166489925762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55</v>
      </c>
      <c r="C107" s="108"/>
      <c r="D107" s="90" t="s">
        <v>62</v>
      </c>
      <c r="E107" s="5">
        <v>2.54</v>
      </c>
      <c r="G107" s="91">
        <v>0.41666666666666669</v>
      </c>
      <c r="H107" s="3" t="s">
        <v>120</v>
      </c>
      <c r="I107" s="1"/>
      <c r="J107" s="1"/>
      <c r="K107" s="1"/>
      <c r="L107" s="1">
        <v>94.96</v>
      </c>
      <c r="M107" s="1">
        <v>49.16</v>
      </c>
      <c r="N107" s="137">
        <f t="shared" si="56"/>
        <v>51.769165964616683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54.6</v>
      </c>
      <c r="C108" s="108"/>
      <c r="D108" s="6" t="s">
        <v>13</v>
      </c>
      <c r="E108" s="5">
        <v>2.35</v>
      </c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49.36</v>
      </c>
      <c r="N108" s="137">
        <f t="shared" si="56"/>
        <v>52.232804232804227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54.6</v>
      </c>
      <c r="C109" s="108"/>
      <c r="D109" s="90" t="s">
        <v>16</v>
      </c>
      <c r="E109" s="5">
        <v>2.2400000000000002</v>
      </c>
      <c r="G109" s="91">
        <v>0.75</v>
      </c>
      <c r="H109" s="3" t="s">
        <v>120</v>
      </c>
      <c r="I109" s="1"/>
      <c r="J109" s="4"/>
      <c r="K109" s="1"/>
      <c r="L109" s="1">
        <v>94.8</v>
      </c>
      <c r="M109" s="1">
        <v>49.08</v>
      </c>
      <c r="N109" s="137">
        <f t="shared" si="56"/>
        <v>51.772151898734172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53.6</v>
      </c>
      <c r="C110" s="108"/>
      <c r="D110" s="90" t="s">
        <v>61</v>
      </c>
      <c r="E110" s="5">
        <v>2.41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54.35</v>
      </c>
      <c r="C111" s="108"/>
      <c r="D111" s="26" t="s">
        <v>4</v>
      </c>
      <c r="E111" s="25">
        <f t="shared" ref="E111" si="58">AVERAGE(E105:E110)</f>
        <v>2.3083333333333336</v>
      </c>
      <c r="G111" s="91" t="s">
        <v>122</v>
      </c>
      <c r="H111" s="3" t="s">
        <v>120</v>
      </c>
      <c r="I111" s="1"/>
      <c r="J111" s="4"/>
      <c r="K111" s="1"/>
      <c r="L111" s="1">
        <v>95.24</v>
      </c>
      <c r="M111" s="1">
        <v>49.36</v>
      </c>
      <c r="N111" s="137">
        <f t="shared" si="56"/>
        <v>51.826963460730788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94.76</v>
      </c>
      <c r="M112" s="25">
        <f t="shared" ref="M112" si="60">AVERAGE(M106:M111)</f>
        <v>49.255999999999993</v>
      </c>
      <c r="N112" s="137">
        <f t="shared" ref="N112" si="61">IF(L112&gt;0,M112/L112*100,0)</f>
        <v>51.979738286196699</v>
      </c>
      <c r="O112" s="28" t="s">
        <v>4</v>
      </c>
      <c r="P112" s="25"/>
      <c r="Q112" s="25"/>
      <c r="R112" s="137"/>
      <c r="S112" s="1">
        <f>SUM(S100:S111)</f>
        <v>2700</v>
      </c>
      <c r="T112" s="25">
        <f>AVERAGE(T100:T111)</f>
        <v>90.539999999999992</v>
      </c>
      <c r="U112" s="25">
        <f>AVERAGE(U100:U111)</f>
        <v>78.599999999999994</v>
      </c>
      <c r="V112" s="137">
        <f t="shared" si="49"/>
        <v>86.812458581842279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2021-11-24T22:14:06Z</cp:lastPrinted>
  <dcterms:created xsi:type="dcterms:W3CDTF">2006-10-21T09:11:40Z</dcterms:created>
  <dcterms:modified xsi:type="dcterms:W3CDTF">2021-11-25T12:15:24Z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