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<sst xmlns="http://schemas.openxmlformats.org/spreadsheetml/2006/main" count="693" uniqueCount="194">
  <si>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</si>
  <si>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</si>
  <si>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</si>
  <si>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</si>
  <si>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</si>
  <si>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</si>
  <si>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</si>
  <si>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</si>
  <si>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</si>
  <si>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</si>
  <si>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</si>
  <si>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</si>
  <si>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</si>
  <si>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</si>
  <si>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</si>
  <si>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</si>
  <si>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</si>
  <si>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</si>
  <si>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</si>
  <si>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</si>
  <si>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</si>
  <si>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</si>
  <si>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</si>
  <si>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</si>
  <si>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</si>
  <si>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</si>
  <si>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</si>
  <si>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</si>
  <si>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</si>
  <si>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</si>
  <si>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</si>
  <si>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</si>
  <si>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</si>
  <si>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</si>
  <si>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</si>
  <si>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</si>
  <si>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</si>
  <si>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</si>
  <si>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</si>
  <si>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</si>
  <si>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</si>
  <si>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</si>
  <si>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</si>
  <si>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</si>
  <si>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</si>
  <si>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</si>
  <si>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</si>
  <si>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</si>
  <si>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</si>
  <si>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</si>
  <si>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</si>
  <si>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</si>
  <si>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</si>
  <si>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</si>
  <si>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</si>
  <si>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</si>
  <si>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</si>
  <si>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</si>
  <si>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</si>
  <si>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</si>
  <si>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</si>
  <si>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</si>
  <si>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</si>
  <si>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</si>
  <si>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</si>
  <si>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</si>
  <si>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</si>
  <si>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</si>
  <si>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</si>
  <si>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</si>
  <si>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</si>
  <si>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</si>
  <si>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</si>
  <si>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</si>
  <si>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</si>
  <si>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</si>
  <si>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</si>
  <si>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</si>
  <si>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</si>
  <si>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</si>
  <si>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</si>
  <si>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</si>
  <si>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</si>
  <si>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</si>
  <si>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</si>
  <si>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</si>
  <si>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</si>
  <si>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</si>
  <si>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</si>
  <si>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</si>
  <si>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</si>
  <si>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</si>
  <si>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</si>
  <si>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</si>
  <si>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</si>
  <si>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</si>
  <si>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</si>
  <si>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</si>
  <si>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</si>
  <si>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</si>
  <si>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</si>
  <si>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</si>
  <si>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</si>
  <si>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</si>
  <si>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</si>
  <si>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</si>
  <si>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</si>
  <si>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</si>
  <si>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</si>
  <si>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</si>
  <si>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</si>
  <si>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</si>
  <si>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</si>
  <si>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</si>
  <si>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</si>
  <si>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</si>
  <si>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</si>
  <si>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</si>
  <si>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</si>
  <si>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</si>
  <si>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</si>
  <si>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</si>
  <si>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</si>
  <si>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6:35AM</t>
  </si>
  <si>
    <t>A</t>
  </si>
  <si>
    <t>6:40AM</t>
  </si>
  <si>
    <t>7:05AM</t>
  </si>
  <si>
    <t>8:30AM</t>
  </si>
  <si>
    <t>8:45AM</t>
  </si>
  <si>
    <t>2DESCARGA8:50AM</t>
  </si>
  <si>
    <t>B-9</t>
  </si>
  <si>
    <t>11:10AM</t>
  </si>
  <si>
    <t>12.05PM</t>
  </si>
  <si>
    <t>12.15PM</t>
  </si>
  <si>
    <t>12.25PM</t>
  </si>
  <si>
    <t>12.45PM</t>
  </si>
  <si>
    <t>12.50PM</t>
  </si>
  <si>
    <t>1.05PM</t>
  </si>
  <si>
    <t>SEMILLA1.35PM</t>
  </si>
  <si>
    <t>B-8</t>
  </si>
  <si>
    <t>2.15PM</t>
  </si>
  <si>
    <t>IIDESCARGA2.15PM</t>
  </si>
  <si>
    <t>C-9</t>
  </si>
  <si>
    <t>CORTE2.28PM</t>
  </si>
  <si>
    <t>2.45PM</t>
  </si>
  <si>
    <t>2.50PM</t>
  </si>
  <si>
    <t>2.55PM</t>
  </si>
  <si>
    <t>3.05PM</t>
  </si>
  <si>
    <t>3.20PM</t>
  </si>
  <si>
    <t>IDESCARGA3.50PM</t>
  </si>
  <si>
    <t>4.00PM</t>
  </si>
  <si>
    <t>4.20PM</t>
  </si>
  <si>
    <t>4.50PM</t>
  </si>
  <si>
    <t>4.55PM</t>
  </si>
  <si>
    <t>5.25PM</t>
  </si>
  <si>
    <t>5.45PM</t>
  </si>
  <si>
    <t>5.50PM</t>
  </si>
  <si>
    <t>6.10PM</t>
  </si>
  <si>
    <t>7.10PM</t>
  </si>
  <si>
    <t>7.20PM</t>
  </si>
  <si>
    <t>IIDESCARGA7.10PM</t>
  </si>
  <si>
    <t>7.40PM</t>
  </si>
  <si>
    <t>7.50P.M</t>
  </si>
  <si>
    <t>7.55PM</t>
  </si>
  <si>
    <t>8.00PM</t>
  </si>
  <si>
    <t>8.20PM</t>
  </si>
  <si>
    <t>8.50PM</t>
  </si>
  <si>
    <t>9.20PM</t>
  </si>
  <si>
    <t>9.30PM</t>
  </si>
  <si>
    <t>9.55PM</t>
  </si>
  <si>
    <t>SEMILLA10.10PM</t>
  </si>
  <si>
    <t>10.30PM</t>
  </si>
  <si>
    <t>10.45PM</t>
  </si>
  <si>
    <t>11:15PM</t>
  </si>
  <si>
    <t>11:30PM</t>
  </si>
  <si>
    <t>11:45PM</t>
  </si>
  <si>
    <t>11:20PM</t>
  </si>
  <si>
    <t>CORTE</t>
  </si>
  <si>
    <t>12:15AM</t>
  </si>
  <si>
    <t>12:40AM</t>
  </si>
  <si>
    <t>1DESCARGA</t>
  </si>
  <si>
    <t>12:50AM</t>
  </si>
  <si>
    <t>1:20AM</t>
  </si>
  <si>
    <t>6..8</t>
  </si>
  <si>
    <t>2:20AM</t>
  </si>
  <si>
    <t>2:50 AM SEMILLA</t>
  </si>
  <si>
    <t>CORTE3:30AM</t>
  </si>
  <si>
    <t>3:50AM</t>
  </si>
  <si>
    <t>3:45AM</t>
  </si>
  <si>
    <t>3:20AM</t>
  </si>
  <si>
    <t>4:50AM</t>
  </si>
  <si>
    <t>5:10AM</t>
  </si>
  <si>
    <t>1DESCARGA5:10AM</t>
  </si>
  <si>
    <t>5:35AM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</si>
</sst>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3" zoomScale="80" zoomScaleNormal="80" workbookViewId="0">
      <selection activeCell="H93" sqref="H93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69</v>
      </c>
      <c r="D3" s="57" t="s">
        <v>78</v>
      </c>
      <c r="E3" s="29">
        <v>44535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17.16</v>
      </c>
      <c r="C6" s="2">
        <v>15.13</v>
      </c>
      <c r="D6" s="26">
        <f>IF(B6&gt;0,C6/B6*100,0)</f>
        <v>88.170163170163178</v>
      </c>
      <c r="E6" s="2">
        <v>6</v>
      </c>
      <c r="F6" s="97"/>
      <c r="G6" s="7" t="s">
        <v>123</v>
      </c>
      <c r="H6" s="3" t="s">
        <v>124</v>
      </c>
      <c r="I6" s="3">
        <v>6</v>
      </c>
      <c r="J6" s="3">
        <v>4169</v>
      </c>
      <c r="K6" s="3">
        <v>1200</v>
      </c>
      <c r="L6" s="8">
        <v>90.8</v>
      </c>
      <c r="M6" s="2">
        <v>76.959999999999994</v>
      </c>
      <c r="N6" s="137">
        <f t="shared" ref="N6:N69" si="0">IF(L6&gt;0,M6/L6*100,0)</f>
        <v>84.757709251101318</v>
      </c>
      <c r="O6" s="9" t="s">
        <v>114</v>
      </c>
      <c r="P6" s="2">
        <v>65.81</v>
      </c>
      <c r="Q6" s="2">
        <v>58.46</v>
      </c>
      <c r="R6" s="137">
        <f t="shared" ref="R6:R10" si="1">IF(P6&gt;0,Q6/P6*100,0)</f>
        <v>88.831484576812031</v>
      </c>
      <c r="S6" s="9" t="s">
        <v>24</v>
      </c>
      <c r="T6" s="68">
        <v>7.7</v>
      </c>
      <c r="U6" s="9" t="s">
        <v>24</v>
      </c>
      <c r="V6" s="68">
        <v>7.2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16.95</v>
      </c>
      <c r="C7" s="2">
        <v>15.95</v>
      </c>
      <c r="D7" s="26">
        <f t="shared" ref="D7:D12" si="2">IF(B7&gt;0,C7/B7*100,0)</f>
        <v>94.100294985250727</v>
      </c>
      <c r="E7" s="2">
        <v>6.1</v>
      </c>
      <c r="F7" s="97"/>
      <c r="G7" s="7" t="s">
        <v>125</v>
      </c>
      <c r="H7" s="3" t="s">
        <v>124</v>
      </c>
      <c r="I7" s="1">
        <v>8</v>
      </c>
      <c r="J7" s="1">
        <v>4170</v>
      </c>
      <c r="K7" s="1">
        <v>2800</v>
      </c>
      <c r="L7" s="2">
        <v>91.3</v>
      </c>
      <c r="M7" s="2">
        <v>77.88</v>
      </c>
      <c r="N7" s="137">
        <f t="shared" si="0"/>
        <v>85.301204819277103</v>
      </c>
      <c r="O7" s="119" t="s">
        <v>115</v>
      </c>
      <c r="P7" s="2">
        <v>59.54</v>
      </c>
      <c r="Q7" s="2">
        <v>52.8</v>
      </c>
      <c r="R7" s="137">
        <f t="shared" si="1"/>
        <v>88.679879072892163</v>
      </c>
      <c r="S7" s="9" t="s">
        <v>25</v>
      </c>
      <c r="T7" s="68">
        <v>7.3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17.23</v>
      </c>
      <c r="C8" s="2">
        <v>15.27</v>
      </c>
      <c r="D8" s="26">
        <f t="shared" si="2"/>
        <v>88.62449216482878</v>
      </c>
      <c r="E8" s="2">
        <v>6.1</v>
      </c>
      <c r="F8" s="97"/>
      <c r="G8" s="7" t="s">
        <v>125</v>
      </c>
      <c r="H8" s="3" t="s">
        <v>124</v>
      </c>
      <c r="I8" s="1">
        <v>4</v>
      </c>
      <c r="J8" s="1">
        <v>4171</v>
      </c>
      <c r="K8" s="1">
        <v>900</v>
      </c>
      <c r="L8" s="2">
        <v>91.7</v>
      </c>
      <c r="M8" s="2">
        <v>77.88</v>
      </c>
      <c r="N8" s="137">
        <f t="shared" si="0"/>
        <v>84.929116684841858</v>
      </c>
      <c r="O8" s="9" t="s">
        <v>116</v>
      </c>
      <c r="P8" s="2">
        <v>65.87</v>
      </c>
      <c r="Q8" s="2">
        <v>58.18</v>
      </c>
      <c r="R8" s="137">
        <f t="shared" si="1"/>
        <v>88.325489600728702</v>
      </c>
      <c r="S8" s="9" t="s">
        <v>26</v>
      </c>
      <c r="T8" s="68">
        <v>7.6</v>
      </c>
      <c r="U8" s="9" t="s">
        <v>26</v>
      </c>
      <c r="V8" s="68">
        <v>7.2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17.38</v>
      </c>
      <c r="C9" s="2">
        <v>15.6</v>
      </c>
      <c r="D9" s="26">
        <f t="shared" si="2"/>
        <v>89.758342922899885</v>
      </c>
      <c r="E9" s="2">
        <v>5.8</v>
      </c>
      <c r="F9" s="97"/>
      <c r="G9" s="7" t="s">
        <v>126</v>
      </c>
      <c r="H9" s="3" t="s">
        <v>124</v>
      </c>
      <c r="I9" s="1">
        <v>2</v>
      </c>
      <c r="J9" s="1">
        <v>4172</v>
      </c>
      <c r="K9" s="1">
        <v>900</v>
      </c>
      <c r="L9" s="2">
        <v>91.54</v>
      </c>
      <c r="M9" s="2">
        <v>78.08</v>
      </c>
      <c r="N9" s="137">
        <f t="shared" si="0"/>
        <v>85.296045444614364</v>
      </c>
      <c r="O9" s="9" t="s">
        <v>117</v>
      </c>
      <c r="P9" s="2">
        <v>64.38</v>
      </c>
      <c r="Q9" s="2">
        <v>56.92</v>
      </c>
      <c r="R9" s="137">
        <f t="shared" si="1"/>
        <v>88.412550481516007</v>
      </c>
      <c r="S9" s="9" t="s">
        <v>39</v>
      </c>
      <c r="T9" s="68">
        <v>7.3</v>
      </c>
      <c r="U9" s="9" t="s">
        <v>39</v>
      </c>
      <c r="V9" s="68">
        <v>7.2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17.34</v>
      </c>
      <c r="C10" s="2">
        <v>15.22</v>
      </c>
      <c r="D10" s="26">
        <f t="shared" si="2"/>
        <v>87.773933102652833</v>
      </c>
      <c r="E10" s="2">
        <v>7.6</v>
      </c>
      <c r="F10" s="97"/>
      <c r="G10" s="7">
        <v>0.33333333333333331</v>
      </c>
      <c r="H10" s="3" t="s">
        <v>124</v>
      </c>
      <c r="I10" s="1">
        <v>3</v>
      </c>
      <c r="J10" s="1">
        <v>4173</v>
      </c>
      <c r="K10" s="1">
        <v>900</v>
      </c>
      <c r="L10" s="2">
        <v>92</v>
      </c>
      <c r="M10" s="2">
        <v>78.12</v>
      </c>
      <c r="N10" s="137">
        <f t="shared" si="0"/>
        <v>84.913043478260875</v>
      </c>
      <c r="O10" s="28" t="s">
        <v>4</v>
      </c>
      <c r="P10" s="25">
        <f t="shared" ref="P10" si="3">AVERAGE(P4:P9)</f>
        <v>63.9</v>
      </c>
      <c r="Q10" s="25">
        <f t="shared" ref="Q10" si="4">AVERAGE(Q4:Q9)</f>
        <v>56.59</v>
      </c>
      <c r="R10" s="137">
        <f t="shared" si="1"/>
        <v>88.560250391236323</v>
      </c>
      <c r="S10" s="9" t="s">
        <v>40</v>
      </c>
      <c r="T10" s="68">
        <v>7.2</v>
      </c>
      <c r="U10" s="9" t="s">
        <v>40</v>
      </c>
      <c r="V10" s="68">
        <v>7.2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17.5</v>
      </c>
      <c r="C11" s="2">
        <v>15.35</v>
      </c>
      <c r="D11" s="26">
        <f t="shared" si="2"/>
        <v>87.714285714285708</v>
      </c>
      <c r="E11" s="2">
        <v>5.9</v>
      </c>
      <c r="F11" s="97"/>
      <c r="G11" s="7">
        <v>0.33680555555555558</v>
      </c>
      <c r="H11" s="3" t="s">
        <v>124</v>
      </c>
      <c r="I11" s="1">
        <v>7</v>
      </c>
      <c r="J11" s="1">
        <v>4174</v>
      </c>
      <c r="K11" s="1">
        <v>1800</v>
      </c>
      <c r="L11" s="2">
        <v>90.94</v>
      </c>
      <c r="M11" s="2">
        <v>76.56</v>
      </c>
      <c r="N11" s="137">
        <f t="shared" si="0"/>
        <v>84.187376292060705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7.1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17.260000000000002</v>
      </c>
      <c r="C12" s="25">
        <f>AVERAGE(C6:C11)</f>
        <v>15.42</v>
      </c>
      <c r="D12" s="26">
        <f t="shared" si="2"/>
        <v>89.339513325608337</v>
      </c>
      <c r="E12" s="25">
        <f>AVERAGE(E6:E11)</f>
        <v>6.25</v>
      </c>
      <c r="F12" s="25"/>
      <c r="G12" s="7" t="s">
        <v>127</v>
      </c>
      <c r="H12" s="3" t="s">
        <v>124</v>
      </c>
      <c r="I12" s="1">
        <v>8</v>
      </c>
      <c r="J12" s="1">
        <v>4175</v>
      </c>
      <c r="K12" s="1">
        <v>2800</v>
      </c>
      <c r="L12" s="2">
        <v>91.38</v>
      </c>
      <c r="M12" s="2">
        <v>78.239999999999995</v>
      </c>
      <c r="N12" s="137">
        <f t="shared" si="0"/>
        <v>85.620485883125411</v>
      </c>
      <c r="O12" s="156" t="s">
        <v>66</v>
      </c>
      <c r="P12" s="157"/>
      <c r="Q12" s="157"/>
      <c r="R12" s="158"/>
      <c r="S12" s="9" t="s">
        <v>18</v>
      </c>
      <c r="T12" s="68">
        <v>7.5</v>
      </c>
      <c r="U12" s="9" t="s">
        <v>18</v>
      </c>
      <c r="V12" s="68">
        <v>7.2</v>
      </c>
      <c r="W12" s="9" t="s">
        <v>18</v>
      </c>
      <c r="X12" s="68">
        <v>6.2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128</v>
      </c>
      <c r="H13" s="3" t="s">
        <v>124</v>
      </c>
      <c r="I13" s="3">
        <v>6</v>
      </c>
      <c r="J13" s="3">
        <v>4176</v>
      </c>
      <c r="K13" s="3">
        <v>1200</v>
      </c>
      <c r="L13" s="8">
        <v>91.34</v>
      </c>
      <c r="M13" s="2">
        <v>78.680000000000007</v>
      </c>
      <c r="N13" s="137">
        <f t="shared" si="0"/>
        <v>86.139697832275019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7.2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18.32</v>
      </c>
      <c r="C14" s="2">
        <v>16</v>
      </c>
      <c r="D14" s="26">
        <f t="shared" ref="D14:D78" si="5">IF(B14&gt;0,C14/B14*100,0)</f>
        <v>87.336244541484717</v>
      </c>
      <c r="E14" s="2">
        <v>5.6</v>
      </c>
      <c r="F14" s="97"/>
      <c r="G14" s="7">
        <v>0.38541666666666669</v>
      </c>
      <c r="H14" s="3" t="s">
        <v>124</v>
      </c>
      <c r="I14" s="3">
        <v>4</v>
      </c>
      <c r="J14" s="3">
        <v>4177</v>
      </c>
      <c r="K14" s="3">
        <v>900</v>
      </c>
      <c r="L14" s="8">
        <v>91.56</v>
      </c>
      <c r="M14" s="2">
        <v>77.84</v>
      </c>
      <c r="N14" s="137">
        <f t="shared" si="0"/>
        <v>85.015290519877666</v>
      </c>
      <c r="O14" s="9" t="s">
        <v>114</v>
      </c>
      <c r="P14" s="5">
        <v>72.19</v>
      </c>
      <c r="Q14" s="5">
        <v>53.3</v>
      </c>
      <c r="R14" s="137">
        <f t="shared" ref="R14:R17" si="6">IF(P14&gt;0,Q14/P14*100,0)</f>
        <v>73.832940850533319</v>
      </c>
      <c r="S14" s="9" t="s">
        <v>56</v>
      </c>
      <c r="T14" s="68">
        <v>7.1</v>
      </c>
      <c r="U14" s="9" t="s">
        <v>56</v>
      </c>
      <c r="V14" s="68">
        <v>7.2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17.3</v>
      </c>
      <c r="C15" s="2">
        <v>15.51</v>
      </c>
      <c r="D15" s="26">
        <f t="shared" si="5"/>
        <v>89.653179190751445</v>
      </c>
      <c r="E15" s="2">
        <v>5.8</v>
      </c>
      <c r="F15" s="97"/>
      <c r="G15" s="7">
        <v>0.3888888888888889</v>
      </c>
      <c r="H15" s="3" t="s">
        <v>124</v>
      </c>
      <c r="I15" s="3">
        <v>2</v>
      </c>
      <c r="J15" s="3">
        <v>4178</v>
      </c>
      <c r="K15" s="3">
        <v>900</v>
      </c>
      <c r="L15" s="8">
        <v>91.18</v>
      </c>
      <c r="M15" s="2">
        <v>77.599999999999994</v>
      </c>
      <c r="N15" s="137">
        <f t="shared" si="0"/>
        <v>85.106382978723389</v>
      </c>
      <c r="O15" s="119" t="s">
        <v>115</v>
      </c>
      <c r="P15" s="5">
        <v>72.27</v>
      </c>
      <c r="Q15" s="5">
        <v>50.58</v>
      </c>
      <c r="R15" s="137">
        <f t="shared" si="6"/>
        <v>69.987546699875466</v>
      </c>
      <c r="S15" s="9" t="s">
        <v>19</v>
      </c>
      <c r="T15" s="68">
        <v>7.4</v>
      </c>
      <c r="U15" s="9" t="s">
        <v>19</v>
      </c>
      <c r="V15" s="68">
        <v>7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18.350000000000001</v>
      </c>
      <c r="C16" s="2">
        <v>16.260000000000002</v>
      </c>
      <c r="D16" s="26">
        <f t="shared" si="5"/>
        <v>88.610354223433234</v>
      </c>
      <c r="E16" s="2">
        <v>5.6</v>
      </c>
      <c r="F16" s="97"/>
      <c r="G16" s="7" t="s">
        <v>131</v>
      </c>
      <c r="H16" s="3" t="s">
        <v>124</v>
      </c>
      <c r="I16" s="3">
        <v>8</v>
      </c>
      <c r="J16" s="3">
        <v>4179</v>
      </c>
      <c r="K16" s="3">
        <v>2800</v>
      </c>
      <c r="L16" s="8">
        <v>90.72</v>
      </c>
      <c r="M16" s="2">
        <v>77.84</v>
      </c>
      <c r="N16" s="137">
        <f t="shared" si="0"/>
        <v>85.802469135802468</v>
      </c>
      <c r="O16" s="9" t="s">
        <v>116</v>
      </c>
      <c r="P16" s="5">
        <v>70.239999999999995</v>
      </c>
      <c r="Q16" s="5">
        <v>49.3</v>
      </c>
      <c r="R16" s="137">
        <f t="shared" si="6"/>
        <v>70.187927107061512</v>
      </c>
      <c r="S16" s="9" t="s">
        <v>42</v>
      </c>
      <c r="T16" s="68">
        <v>7</v>
      </c>
      <c r="U16" s="9" t="s">
        <v>42</v>
      </c>
      <c r="V16" s="68">
        <v>7.1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18.27</v>
      </c>
      <c r="C17" s="2">
        <v>16.260000000000002</v>
      </c>
      <c r="D17" s="26">
        <f t="shared" si="5"/>
        <v>88.998357963875222</v>
      </c>
      <c r="E17" s="2">
        <v>5.9</v>
      </c>
      <c r="F17" s="97"/>
      <c r="G17" s="7" t="s">
        <v>132</v>
      </c>
      <c r="H17" s="3" t="s">
        <v>124</v>
      </c>
      <c r="I17" s="3">
        <v>3</v>
      </c>
      <c r="J17" s="3">
        <v>4180</v>
      </c>
      <c r="K17" s="3">
        <v>900</v>
      </c>
      <c r="L17" s="8">
        <v>91.86</v>
      </c>
      <c r="M17" s="2">
        <v>77.72</v>
      </c>
      <c r="N17" s="137">
        <f t="shared" si="0"/>
        <v>84.607010668408449</v>
      </c>
      <c r="O17" s="9" t="s">
        <v>117</v>
      </c>
      <c r="P17" s="5">
        <v>72.77</v>
      </c>
      <c r="Q17" s="5">
        <v>51.5</v>
      </c>
      <c r="R17" s="137">
        <f t="shared" si="6"/>
        <v>70.770922083276076</v>
      </c>
      <c r="S17" s="99" t="s">
        <v>20</v>
      </c>
      <c r="T17" s="68">
        <v>7.1</v>
      </c>
      <c r="U17" s="9" t="s">
        <v>20</v>
      </c>
      <c r="V17" s="68">
        <v>7.1</v>
      </c>
      <c r="W17" s="9" t="s">
        <v>20</v>
      </c>
      <c r="X17" s="68">
        <v>6.5</v>
      </c>
      <c r="Y17" s="47"/>
    </row>
    <row r="18" spans="1:25" ht="15.6">
      <c r="A18" s="73" t="s">
        <v>50</v>
      </c>
      <c r="B18" s="2">
        <v>19.440000000000001</v>
      </c>
      <c r="C18" s="2">
        <v>17.29</v>
      </c>
      <c r="D18" s="26">
        <f t="shared" si="5"/>
        <v>88.940329218106982</v>
      </c>
      <c r="E18" s="2">
        <v>5.6</v>
      </c>
      <c r="F18" s="97"/>
      <c r="G18" s="7" t="s">
        <v>133</v>
      </c>
      <c r="H18" s="3" t="s">
        <v>124</v>
      </c>
      <c r="I18" s="3">
        <v>6</v>
      </c>
      <c r="J18" s="3">
        <v>4181</v>
      </c>
      <c r="K18" s="3">
        <v>1100</v>
      </c>
      <c r="L18" s="8">
        <v>91.54</v>
      </c>
      <c r="M18" s="2">
        <v>78.319999999999993</v>
      </c>
      <c r="N18" s="137">
        <f t="shared" si="0"/>
        <v>85.558225912169533</v>
      </c>
      <c r="O18" s="28" t="s">
        <v>4</v>
      </c>
      <c r="P18" s="25">
        <f t="shared" ref="P18" si="7">AVERAGE(P12:P17)</f>
        <v>71.867499999999993</v>
      </c>
      <c r="Q18" s="25">
        <f t="shared" ref="Q18" si="8">AVERAGE(Q12:Q17)</f>
        <v>51.17</v>
      </c>
      <c r="R18" s="137">
        <f t="shared" ref="R18" si="9">IF(P18&gt;0,Q18/P18*100,0)</f>
        <v>71.20047309284449</v>
      </c>
      <c r="S18" s="99" t="s">
        <v>21</v>
      </c>
      <c r="T18" s="68">
        <v>7</v>
      </c>
      <c r="U18" s="9" t="s">
        <v>21</v>
      </c>
      <c r="V18" s="68">
        <v>7.2</v>
      </c>
      <c r="W18" s="9" t="s">
        <v>21</v>
      </c>
      <c r="X18" s="68">
        <v>6.5</v>
      </c>
      <c r="Y18" s="47"/>
    </row>
    <row r="19" spans="1:25" ht="13.8">
      <c r="A19" s="73" t="s">
        <v>51</v>
      </c>
      <c r="B19" s="2">
        <v>18.059999999999999</v>
      </c>
      <c r="C19" s="2">
        <v>15.79</v>
      </c>
      <c r="D19" s="26">
        <f t="shared" si="5"/>
        <v>87.430786267995572</v>
      </c>
      <c r="E19" s="2">
        <v>5.6</v>
      </c>
      <c r="F19" s="97"/>
      <c r="G19" s="7" t="s">
        <v>134</v>
      </c>
      <c r="H19" s="3" t="s">
        <v>124</v>
      </c>
      <c r="I19" s="4">
        <v>7</v>
      </c>
      <c r="J19" s="4">
        <v>4182</v>
      </c>
      <c r="K19" s="4">
        <v>1800</v>
      </c>
      <c r="L19" s="5">
        <v>91.62</v>
      </c>
      <c r="M19" s="2">
        <v>79.88</v>
      </c>
      <c r="N19" s="137">
        <f t="shared" si="0"/>
        <v>87.186203885614489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</v>
      </c>
      <c r="U19" s="9" t="s">
        <v>57</v>
      </c>
      <c r="V19" s="68">
        <v>7.1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18.290000000000003</v>
      </c>
      <c r="C20" s="25">
        <f>AVERAGE(C14:C19)</f>
        <v>16.184999999999999</v>
      </c>
      <c r="D20" s="26">
        <f t="shared" si="5"/>
        <v>88.490978676872587</v>
      </c>
      <c r="E20" s="25">
        <f>AVERAGE(E14:E19)</f>
        <v>5.6833333333333336</v>
      </c>
      <c r="F20" s="25"/>
      <c r="G20" s="7" t="s">
        <v>135</v>
      </c>
      <c r="H20" s="3" t="s">
        <v>124</v>
      </c>
      <c r="I20" s="3">
        <v>8</v>
      </c>
      <c r="J20" s="3">
        <v>4183</v>
      </c>
      <c r="K20" s="3">
        <v>2800</v>
      </c>
      <c r="L20" s="8">
        <v>92.42</v>
      </c>
      <c r="M20" s="2">
        <v>78.56</v>
      </c>
      <c r="N20" s="137">
        <f t="shared" si="0"/>
        <v>85.003246050638396</v>
      </c>
      <c r="O20" s="156" t="s">
        <v>102</v>
      </c>
      <c r="P20" s="157"/>
      <c r="Q20" s="157"/>
      <c r="R20" s="158"/>
      <c r="S20" s="99" t="s">
        <v>22</v>
      </c>
      <c r="T20" s="68">
        <v>8.4</v>
      </c>
      <c r="U20" s="9" t="s">
        <v>22</v>
      </c>
      <c r="V20" s="68">
        <v>7.3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136</v>
      </c>
      <c r="H21" s="3" t="s">
        <v>124</v>
      </c>
      <c r="I21" s="3">
        <v>2</v>
      </c>
      <c r="J21" s="3">
        <v>4184</v>
      </c>
      <c r="K21" s="3">
        <v>900</v>
      </c>
      <c r="L21" s="8">
        <v>91</v>
      </c>
      <c r="M21" s="2">
        <v>78.08</v>
      </c>
      <c r="N21" s="137">
        <f t="shared" si="0"/>
        <v>85.802197802197796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7.2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13.41</v>
      </c>
      <c r="C22" s="2">
        <v>11.62</v>
      </c>
      <c r="D22" s="26">
        <f t="shared" si="5"/>
        <v>86.651752423564503</v>
      </c>
      <c r="E22" s="2">
        <v>6</v>
      </c>
      <c r="F22" s="97"/>
      <c r="G22" s="7" t="s">
        <v>137</v>
      </c>
      <c r="H22" s="3" t="s">
        <v>124</v>
      </c>
      <c r="I22" s="3">
        <v>4</v>
      </c>
      <c r="J22" s="3">
        <v>4185</v>
      </c>
      <c r="K22" s="3">
        <v>900</v>
      </c>
      <c r="L22" s="8">
        <v>91.84</v>
      </c>
      <c r="M22" s="2">
        <v>77.56</v>
      </c>
      <c r="N22" s="137">
        <f t="shared" si="0"/>
        <v>84.451219512195124</v>
      </c>
      <c r="O22" s="9" t="s">
        <v>114</v>
      </c>
      <c r="P22" s="8">
        <v>70.19</v>
      </c>
      <c r="Q22" s="8">
        <v>37.520000000000003</v>
      </c>
      <c r="R22" s="137">
        <f t="shared" ref="R22:R25" si="10">IF(P22&gt;0,Q22/P22*100,0)</f>
        <v>53.454908106567892</v>
      </c>
      <c r="S22" s="9" t="s">
        <v>27</v>
      </c>
      <c r="T22" s="68">
        <v>7.7</v>
      </c>
      <c r="U22" s="9" t="s">
        <v>27</v>
      </c>
      <c r="V22" s="68">
        <v>7.2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12.91</v>
      </c>
      <c r="C23" s="2">
        <v>11.18</v>
      </c>
      <c r="D23" s="26">
        <f t="shared" si="5"/>
        <v>86.599535243996897</v>
      </c>
      <c r="E23" s="2">
        <v>6.1</v>
      </c>
      <c r="F23" s="97"/>
      <c r="G23" s="7" t="s">
        <v>140</v>
      </c>
      <c r="H23" s="3" t="s">
        <v>124</v>
      </c>
      <c r="I23" s="3">
        <v>6</v>
      </c>
      <c r="J23" s="3">
        <v>4186</v>
      </c>
      <c r="K23" s="3">
        <v>1100</v>
      </c>
      <c r="L23" s="8">
        <v>92.08</v>
      </c>
      <c r="M23" s="2">
        <v>78.52</v>
      </c>
      <c r="N23" s="137">
        <f t="shared" si="0"/>
        <v>85.273675065160731</v>
      </c>
      <c r="O23" s="119" t="s">
        <v>115</v>
      </c>
      <c r="P23" s="8">
        <v>71.28</v>
      </c>
      <c r="Q23" s="8">
        <v>38.18</v>
      </c>
      <c r="R23" s="137">
        <f t="shared" si="10"/>
        <v>53.56341189674523</v>
      </c>
      <c r="S23" s="9" t="s">
        <v>28</v>
      </c>
      <c r="T23" s="68">
        <v>7.3</v>
      </c>
      <c r="U23" s="9" t="s">
        <v>28</v>
      </c>
      <c r="V23" s="68">
        <v>7.1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12.9</v>
      </c>
      <c r="C24" s="2">
        <v>11.07</v>
      </c>
      <c r="D24" s="26">
        <f t="shared" si="5"/>
        <v>85.813953488372093</v>
      </c>
      <c r="E24" s="2">
        <v>6.1</v>
      </c>
      <c r="F24" s="97"/>
      <c r="G24" s="7" t="s">
        <v>144</v>
      </c>
      <c r="H24" s="3" t="s">
        <v>124</v>
      </c>
      <c r="I24" s="3">
        <v>7</v>
      </c>
      <c r="J24" s="3">
        <v>4187</v>
      </c>
      <c r="K24" s="3">
        <v>1800</v>
      </c>
      <c r="L24" s="8">
        <v>91.46</v>
      </c>
      <c r="M24" s="2">
        <v>79.84</v>
      </c>
      <c r="N24" s="137">
        <f t="shared" si="0"/>
        <v>87.294992346380937</v>
      </c>
      <c r="O24" s="9" t="s">
        <v>116</v>
      </c>
      <c r="P24" s="8">
        <v>71.36</v>
      </c>
      <c r="Q24" s="8">
        <v>37.58</v>
      </c>
      <c r="R24" s="137">
        <f>IF(P24&gt;0,Q24/P24*100,0)</f>
        <v>52.662556053811663</v>
      </c>
      <c r="S24" s="9" t="s">
        <v>29</v>
      </c>
      <c r="T24" s="68">
        <v>7.5</v>
      </c>
      <c r="U24" s="9" t="s">
        <v>29</v>
      </c>
      <c r="V24" s="68">
        <v>7.2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13.43</v>
      </c>
      <c r="C25" s="2">
        <v>11.78</v>
      </c>
      <c r="D25" s="26">
        <f t="shared" si="5"/>
        <v>87.71407297096053</v>
      </c>
      <c r="E25" s="2">
        <v>6.3</v>
      </c>
      <c r="F25" s="97"/>
      <c r="G25" s="7" t="s">
        <v>145</v>
      </c>
      <c r="H25" s="3" t="s">
        <v>124</v>
      </c>
      <c r="I25" s="3">
        <v>2</v>
      </c>
      <c r="J25" s="3">
        <v>4188</v>
      </c>
      <c r="K25" s="3">
        <v>900</v>
      </c>
      <c r="L25" s="8">
        <v>91.86</v>
      </c>
      <c r="M25" s="2">
        <v>78.64</v>
      </c>
      <c r="N25" s="137">
        <f t="shared" si="0"/>
        <v>85.608534726758108</v>
      </c>
      <c r="O25" s="9" t="s">
        <v>117</v>
      </c>
      <c r="P25" s="8">
        <v>71.22</v>
      </c>
      <c r="Q25" s="8">
        <v>37.5</v>
      </c>
      <c r="R25" s="137">
        <f t="shared" si="10"/>
        <v>52.653748946925013</v>
      </c>
      <c r="S25" s="9" t="s">
        <v>63</v>
      </c>
      <c r="T25" s="68">
        <v>7.7</v>
      </c>
      <c r="U25" s="9" t="s">
        <v>63</v>
      </c>
      <c r="V25" s="68">
        <v>7.2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13.17</v>
      </c>
      <c r="C26" s="2">
        <v>11.36</v>
      </c>
      <c r="D26" s="26">
        <f t="shared" si="5"/>
        <v>86.256643887623383</v>
      </c>
      <c r="E26" s="2">
        <v>6.2</v>
      </c>
      <c r="F26" s="97"/>
      <c r="G26" s="7" t="s">
        <v>146</v>
      </c>
      <c r="H26" s="3" t="s">
        <v>124</v>
      </c>
      <c r="I26" s="3">
        <v>1</v>
      </c>
      <c r="J26" s="3">
        <v>4189</v>
      </c>
      <c r="K26" s="3">
        <v>600</v>
      </c>
      <c r="L26" s="8"/>
      <c r="M26" s="2"/>
      <c r="N26" s="137">
        <f t="shared" si="0"/>
        <v>0</v>
      </c>
      <c r="O26" s="28" t="s">
        <v>4</v>
      </c>
      <c r="P26" s="25">
        <f t="shared" ref="P26" si="11">AVERAGE(P20:P25)</f>
        <v>71.012499999999989</v>
      </c>
      <c r="Q26" s="25">
        <f t="shared" ref="Q26" si="12">AVERAGE(Q20:Q25)</f>
        <v>37.695</v>
      </c>
      <c r="R26" s="137">
        <f>IF(P26&gt;0,Q26/P26*100,0)</f>
        <v>53.082203837352594</v>
      </c>
      <c r="S26" s="9" t="s">
        <v>31</v>
      </c>
      <c r="T26" s="68">
        <v>7.5</v>
      </c>
      <c r="U26" s="9" t="s">
        <v>31</v>
      </c>
      <c r="V26" s="68">
        <v>7.2</v>
      </c>
      <c r="W26" s="9" t="s">
        <v>31</v>
      </c>
      <c r="X26" s="68" t="s">
        <v>183</v>
      </c>
      <c r="Y26" s="47"/>
    </row>
    <row r="27" spans="1:25" ht="13.8">
      <c r="A27" s="73" t="s">
        <v>51</v>
      </c>
      <c r="B27" s="2">
        <v>12.94</v>
      </c>
      <c r="C27" s="2">
        <v>11.19</v>
      </c>
      <c r="D27" s="26">
        <f t="shared" si="5"/>
        <v>86.476043276661514</v>
      </c>
      <c r="E27" s="2">
        <v>6.1</v>
      </c>
      <c r="F27" s="97"/>
      <c r="G27" s="7" t="s">
        <v>147</v>
      </c>
      <c r="H27" s="3" t="s">
        <v>124</v>
      </c>
      <c r="I27" s="3">
        <v>3</v>
      </c>
      <c r="J27" s="3">
        <v>4190</v>
      </c>
      <c r="K27" s="3">
        <v>900</v>
      </c>
      <c r="L27" s="2">
        <v>91.96</v>
      </c>
      <c r="M27" s="2">
        <v>79.680000000000007</v>
      </c>
      <c r="N27" s="137">
        <f t="shared" si="0"/>
        <v>86.646367986080918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13.126666666666665</v>
      </c>
      <c r="C28" s="25">
        <f>AVERAGE(C22:C27)</f>
        <v>11.366666666666667</v>
      </c>
      <c r="D28" s="26">
        <f t="shared" si="5"/>
        <v>86.592178770949729</v>
      </c>
      <c r="E28" s="25">
        <f>AVERAGE(E22:E27)</f>
        <v>6.1333333333333329</v>
      </c>
      <c r="F28" s="25"/>
      <c r="G28" s="7" t="s">
        <v>148</v>
      </c>
      <c r="H28" s="3" t="s">
        <v>124</v>
      </c>
      <c r="I28" s="3">
        <v>4</v>
      </c>
      <c r="J28" s="3">
        <v>4191</v>
      </c>
      <c r="K28" s="3">
        <v>900</v>
      </c>
      <c r="L28" s="8">
        <v>91.72</v>
      </c>
      <c r="M28" s="2">
        <v>77.959999999999994</v>
      </c>
      <c r="N28" s="137">
        <f t="shared" si="0"/>
        <v>84.997819450501524</v>
      </c>
      <c r="O28" s="160" t="s">
        <v>67</v>
      </c>
      <c r="P28" s="161"/>
      <c r="Q28" s="161"/>
      <c r="R28" s="162"/>
      <c r="S28" s="9" t="s">
        <v>33</v>
      </c>
      <c r="T28" s="68">
        <v>7.2</v>
      </c>
      <c r="U28" s="9" t="s">
        <v>33</v>
      </c>
      <c r="V28" s="68">
        <v>7.1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150</v>
      </c>
      <c r="H29" s="3" t="s">
        <v>124</v>
      </c>
      <c r="I29" s="3">
        <v>6</v>
      </c>
      <c r="J29" s="3">
        <v>4192</v>
      </c>
      <c r="K29" s="75">
        <v>1100</v>
      </c>
      <c r="L29" s="76">
        <v>91.62</v>
      </c>
      <c r="M29" s="2">
        <v>78.08</v>
      </c>
      <c r="N29" s="137">
        <f t="shared" si="0"/>
        <v>85.221567343374801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7.2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2.37</v>
      </c>
      <c r="C30" s="2">
        <v>1.92</v>
      </c>
      <c r="D30" s="26">
        <f t="shared" si="5"/>
        <v>81.012658227848107</v>
      </c>
      <c r="E30" s="2">
        <v>7.1</v>
      </c>
      <c r="F30" s="97"/>
      <c r="G30" s="7" t="s">
        <v>151</v>
      </c>
      <c r="H30" s="3" t="s">
        <v>124</v>
      </c>
      <c r="I30" s="3">
        <v>2</v>
      </c>
      <c r="J30" s="3">
        <v>4193</v>
      </c>
      <c r="K30" s="3">
        <v>900</v>
      </c>
      <c r="L30" s="2">
        <v>91.62</v>
      </c>
      <c r="M30" s="2">
        <v>79.08</v>
      </c>
      <c r="N30" s="137">
        <f t="shared" si="0"/>
        <v>86.313032089063512</v>
      </c>
      <c r="O30" s="54" t="s">
        <v>14</v>
      </c>
      <c r="P30" s="2">
        <v>86.12</v>
      </c>
      <c r="Q30" s="2">
        <v>31.28</v>
      </c>
      <c r="R30" s="137">
        <f t="shared" ref="R30:R35" si="13">IF(P30&gt;0,Q30/P30*100,0)</f>
        <v>36.321411983279148</v>
      </c>
      <c r="S30" s="28" t="s">
        <v>4</v>
      </c>
      <c r="T30" s="25">
        <f>AVERAGE(T6:T29)</f>
        <v>7.3624999999999998</v>
      </c>
      <c r="U30" s="28" t="s">
        <v>4</v>
      </c>
      <c r="V30" s="25">
        <f>AVERAGE(V6:V29)</f>
        <v>7.1541666666666641</v>
      </c>
      <c r="W30" s="28" t="s">
        <v>4</v>
      </c>
      <c r="X30" s="25">
        <f>AVERAGE(X6:X29)</f>
        <v>6.4391304347826095</v>
      </c>
      <c r="Y30" s="47"/>
    </row>
    <row r="31" spans="1:25" ht="13.8">
      <c r="A31" s="73" t="s">
        <v>47</v>
      </c>
      <c r="B31" s="2">
        <v>3.78</v>
      </c>
      <c r="C31" s="2">
        <v>1.68</v>
      </c>
      <c r="D31" s="26">
        <f t="shared" si="5"/>
        <v>44.44444444444445</v>
      </c>
      <c r="E31" s="2">
        <v>7.8</v>
      </c>
      <c r="F31" s="97"/>
      <c r="G31" s="7" t="s">
        <v>152</v>
      </c>
      <c r="H31" s="3" t="s">
        <v>124</v>
      </c>
      <c r="I31" s="3">
        <v>1</v>
      </c>
      <c r="J31" s="3">
        <v>4194</v>
      </c>
      <c r="K31" s="3">
        <v>600</v>
      </c>
      <c r="L31" s="8"/>
      <c r="M31" s="2"/>
      <c r="N31" s="137">
        <f t="shared" si="0"/>
        <v>0</v>
      </c>
      <c r="O31" s="54" t="s">
        <v>15</v>
      </c>
      <c r="P31" s="2">
        <v>83.3</v>
      </c>
      <c r="Q31" s="2">
        <v>29.4</v>
      </c>
      <c r="R31" s="137">
        <f t="shared" si="13"/>
        <v>35.294117647058819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>
        <v>2.6</v>
      </c>
      <c r="C32" s="2">
        <v>1.96</v>
      </c>
      <c r="D32" s="26">
        <f t="shared" si="5"/>
        <v>75.384615384615387</v>
      </c>
      <c r="E32" s="2">
        <v>7.4</v>
      </c>
      <c r="F32" s="97"/>
      <c r="G32" s="7" t="s">
        <v>153</v>
      </c>
      <c r="H32" s="3" t="s">
        <v>124</v>
      </c>
      <c r="I32" s="3">
        <v>3</v>
      </c>
      <c r="J32" s="3">
        <v>4195</v>
      </c>
      <c r="K32" s="75">
        <v>900</v>
      </c>
      <c r="L32" s="76">
        <v>91.76</v>
      </c>
      <c r="M32" s="2">
        <v>79.040000000000006</v>
      </c>
      <c r="N32" s="137">
        <f t="shared" si="0"/>
        <v>86.137750653879692</v>
      </c>
      <c r="O32" s="54" t="s">
        <v>62</v>
      </c>
      <c r="P32" s="2">
        <v>83.48</v>
      </c>
      <c r="Q32" s="2">
        <v>29.92</v>
      </c>
      <c r="R32" s="137">
        <f t="shared" si="13"/>
        <v>35.840919980833732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2.2400000000000002</v>
      </c>
      <c r="C33" s="2">
        <v>1.65</v>
      </c>
      <c r="D33" s="26">
        <f t="shared" si="5"/>
        <v>73.660714285714278</v>
      </c>
      <c r="E33" s="2">
        <v>7.2</v>
      </c>
      <c r="F33" s="97"/>
      <c r="G33" s="7" t="s">
        <v>154</v>
      </c>
      <c r="H33" s="22" t="s">
        <v>124</v>
      </c>
      <c r="I33" s="22">
        <v>4</v>
      </c>
      <c r="J33" s="22">
        <v>4196</v>
      </c>
      <c r="K33" s="22">
        <v>900</v>
      </c>
      <c r="L33" s="23">
        <v>91.46</v>
      </c>
      <c r="M33" s="2">
        <v>77.84</v>
      </c>
      <c r="N33" s="137">
        <f t="shared" si="0"/>
        <v>85.108244041110879</v>
      </c>
      <c r="O33" s="72" t="s">
        <v>13</v>
      </c>
      <c r="P33" s="2">
        <v>85.18</v>
      </c>
      <c r="Q33" s="2">
        <v>29.48</v>
      </c>
      <c r="R33" s="137">
        <f t="shared" si="13"/>
        <v>34.609063160366283</v>
      </c>
      <c r="S33" s="9" t="s">
        <v>24</v>
      </c>
      <c r="T33" s="68">
        <v>9.5</v>
      </c>
      <c r="U33" s="9" t="s">
        <v>24</v>
      </c>
      <c r="V33" s="68">
        <v>8.8000000000000007</v>
      </c>
      <c r="W33" s="12" t="s">
        <v>24</v>
      </c>
      <c r="X33" s="81">
        <v>8</v>
      </c>
      <c r="Y33" s="47"/>
    </row>
    <row r="34" spans="1:25" ht="13.8">
      <c r="A34" s="73" t="s">
        <v>50</v>
      </c>
      <c r="B34" s="2">
        <v>1.81</v>
      </c>
      <c r="C34" s="2">
        <v>1.34</v>
      </c>
      <c r="D34" s="26">
        <f t="shared" si="5"/>
        <v>74.033149171270722</v>
      </c>
      <c r="E34" s="2">
        <v>7.6</v>
      </c>
      <c r="F34" s="97"/>
      <c r="G34" s="7" t="s">
        <v>155</v>
      </c>
      <c r="H34" s="22" t="s">
        <v>124</v>
      </c>
      <c r="I34" s="22">
        <v>8</v>
      </c>
      <c r="J34" s="22">
        <v>4197</v>
      </c>
      <c r="K34" s="22">
        <v>2800</v>
      </c>
      <c r="L34" s="23">
        <v>93.06</v>
      </c>
      <c r="M34" s="2">
        <v>80.8</v>
      </c>
      <c r="N34" s="137">
        <f t="shared" si="0"/>
        <v>86.825703846980446</v>
      </c>
      <c r="O34" s="54" t="s">
        <v>16</v>
      </c>
      <c r="P34" s="2">
        <v>85.12</v>
      </c>
      <c r="Q34" s="2">
        <v>30.44</v>
      </c>
      <c r="R34" s="137">
        <f t="shared" si="13"/>
        <v>35.761278195488721</v>
      </c>
      <c r="S34" s="9" t="s">
        <v>25</v>
      </c>
      <c r="T34" s="68">
        <v>9.3000000000000007</v>
      </c>
      <c r="U34" s="9" t="s">
        <v>25</v>
      </c>
      <c r="V34" s="68">
        <v>8.9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2.23</v>
      </c>
      <c r="C35" s="2">
        <v>1.55</v>
      </c>
      <c r="D35" s="26">
        <f t="shared" si="5"/>
        <v>69.506726457399111</v>
      </c>
      <c r="E35" s="2">
        <v>7.6</v>
      </c>
      <c r="F35" s="97"/>
      <c r="G35" s="7" t="s">
        <v>156</v>
      </c>
      <c r="H35" s="22" t="s">
        <v>124</v>
      </c>
      <c r="I35" s="22">
        <v>6</v>
      </c>
      <c r="J35" s="22">
        <v>4198</v>
      </c>
      <c r="K35" s="22">
        <v>1100</v>
      </c>
      <c r="L35" s="23">
        <v>92.34</v>
      </c>
      <c r="M35" s="2">
        <v>79.680000000000007</v>
      </c>
      <c r="N35" s="137">
        <f t="shared" si="0"/>
        <v>86.289798570500338</v>
      </c>
      <c r="O35" s="54" t="s">
        <v>61</v>
      </c>
      <c r="P35" s="2">
        <v>85.52</v>
      </c>
      <c r="Q35" s="2">
        <v>30.88</v>
      </c>
      <c r="R35" s="137">
        <f t="shared" si="13"/>
        <v>36.108512628624887</v>
      </c>
      <c r="S35" s="9" t="s">
        <v>26</v>
      </c>
      <c r="T35" s="68">
        <v>9.4</v>
      </c>
      <c r="U35" s="9" t="s">
        <v>26</v>
      </c>
      <c r="V35" s="68">
        <v>8.8000000000000007</v>
      </c>
      <c r="W35" s="12" t="s">
        <v>26</v>
      </c>
      <c r="X35" s="81">
        <v>8.1</v>
      </c>
      <c r="Y35" s="47"/>
    </row>
    <row r="36" spans="1:25" ht="15.6">
      <c r="A36" s="24" t="s">
        <v>4</v>
      </c>
      <c r="B36" s="25">
        <f>AVERAGE(B30:B35)</f>
        <v>2.5050000000000003</v>
      </c>
      <c r="C36" s="25">
        <f>AVERAGE(C30:C35)</f>
        <v>1.6833333333333333</v>
      </c>
      <c r="D36" s="26">
        <f t="shared" si="5"/>
        <v>67.1989354624085</v>
      </c>
      <c r="E36" s="25">
        <f>AVERAGE(E30:E35)</f>
        <v>7.4499999999999993</v>
      </c>
      <c r="F36" s="27"/>
      <c r="G36" s="7" t="s">
        <v>157</v>
      </c>
      <c r="H36" s="22" t="s">
        <v>124</v>
      </c>
      <c r="I36" s="22">
        <v>2</v>
      </c>
      <c r="J36" s="22">
        <v>4199</v>
      </c>
      <c r="K36" s="22">
        <v>900</v>
      </c>
      <c r="L36" s="23">
        <v>91.4</v>
      </c>
      <c r="M36" s="2">
        <v>77.52</v>
      </c>
      <c r="N36" s="137">
        <f t="shared" si="0"/>
        <v>84.814004376367606</v>
      </c>
      <c r="O36" s="28" t="s">
        <v>4</v>
      </c>
      <c r="P36" s="25">
        <f t="shared" ref="P36" si="14">AVERAGE(P30:P35)</f>
        <v>84.786666666666676</v>
      </c>
      <c r="Q36" s="25">
        <f t="shared" ref="Q36" si="15">AVERAGE(Q30:Q35)</f>
        <v>30.233333333333334</v>
      </c>
      <c r="R36" s="137">
        <f>IF(P36&gt;0,Q36/P36*100,0)</f>
        <v>35.658122346280855</v>
      </c>
      <c r="S36" s="9" t="s">
        <v>39</v>
      </c>
      <c r="T36" s="68">
        <v>9.4</v>
      </c>
      <c r="U36" s="9" t="s">
        <v>39</v>
      </c>
      <c r="V36" s="68">
        <v>8.8000000000000007</v>
      </c>
      <c r="W36" s="12" t="s">
        <v>39</v>
      </c>
      <c r="X36" s="81">
        <v>8.1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158</v>
      </c>
      <c r="H37" s="22" t="s">
        <v>124</v>
      </c>
      <c r="I37" s="22">
        <v>1</v>
      </c>
      <c r="J37" s="22">
        <v>4200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8.8000000000000007</v>
      </c>
      <c r="W37" s="12" t="s">
        <v>40</v>
      </c>
      <c r="X37" s="81">
        <v>8.1</v>
      </c>
      <c r="Y37" s="47"/>
    </row>
    <row r="38" spans="1:25" ht="13.8">
      <c r="A38" s="73" t="s">
        <v>46</v>
      </c>
      <c r="B38" s="2">
        <v>2.72</v>
      </c>
      <c r="C38" s="2">
        <v>2.1</v>
      </c>
      <c r="D38" s="26">
        <f t="shared" si="5"/>
        <v>77.205882352941174</v>
      </c>
      <c r="E38" s="2">
        <v>7.4</v>
      </c>
      <c r="F38" s="97"/>
      <c r="G38" s="7" t="s">
        <v>159</v>
      </c>
      <c r="H38" s="22" t="s">
        <v>124</v>
      </c>
      <c r="I38" s="22">
        <v>3</v>
      </c>
      <c r="J38" s="22">
        <v>4201</v>
      </c>
      <c r="K38" s="22">
        <v>900</v>
      </c>
      <c r="L38" s="23">
        <v>91.6</v>
      </c>
      <c r="M38" s="2">
        <v>79.319999999999993</v>
      </c>
      <c r="N38" s="137">
        <f t="shared" si="0"/>
        <v>86.593886462882097</v>
      </c>
      <c r="O38" s="175" t="s">
        <v>58</v>
      </c>
      <c r="P38" s="176"/>
      <c r="Q38" s="176"/>
      <c r="R38" s="177"/>
      <c r="S38" s="9" t="s">
        <v>41</v>
      </c>
      <c r="T38" s="68">
        <v>9.1999999999999993</v>
      </c>
      <c r="U38" s="9" t="s">
        <v>41</v>
      </c>
      <c r="V38" s="68">
        <v>8.8000000000000007</v>
      </c>
      <c r="W38" s="12" t="s">
        <v>41</v>
      </c>
      <c r="X38" s="81">
        <v>8.1</v>
      </c>
      <c r="Y38" s="47"/>
    </row>
    <row r="39" spans="1:25" ht="13.8">
      <c r="A39" s="73" t="s">
        <v>47</v>
      </c>
      <c r="B39" s="2">
        <v>2.64</v>
      </c>
      <c r="C39" s="2">
        <v>2.0699999999999998</v>
      </c>
      <c r="D39" s="26">
        <f t="shared" si="5"/>
        <v>78.409090909090892</v>
      </c>
      <c r="E39" s="2">
        <v>7.1</v>
      </c>
      <c r="F39" s="97"/>
      <c r="G39" s="7" t="s">
        <v>161</v>
      </c>
      <c r="H39" s="22" t="s">
        <v>124</v>
      </c>
      <c r="I39" s="22">
        <v>7</v>
      </c>
      <c r="J39" s="22">
        <v>4202</v>
      </c>
      <c r="K39" s="22">
        <v>1800</v>
      </c>
      <c r="L39" s="23">
        <v>91.86</v>
      </c>
      <c r="M39" s="2">
        <v>78.84</v>
      </c>
      <c r="N39" s="137">
        <f t="shared" si="0"/>
        <v>85.826257348138483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8.8000000000000007</v>
      </c>
      <c r="W39" s="12" t="s">
        <v>18</v>
      </c>
      <c r="X39" s="81"/>
      <c r="Y39" s="47"/>
    </row>
    <row r="40" spans="1:25" ht="13.8">
      <c r="A40" s="73" t="s">
        <v>48</v>
      </c>
      <c r="B40" s="2">
        <v>3.07</v>
      </c>
      <c r="C40" s="2">
        <v>2.0699999999999998</v>
      </c>
      <c r="D40" s="26">
        <f t="shared" si="5"/>
        <v>67.426710097719862</v>
      </c>
      <c r="E40" s="2">
        <v>7.3</v>
      </c>
      <c r="F40" s="97"/>
      <c r="G40" s="7" t="s">
        <v>162</v>
      </c>
      <c r="H40" s="22" t="s">
        <v>124</v>
      </c>
      <c r="I40" s="22">
        <v>8</v>
      </c>
      <c r="J40" s="22">
        <v>4203</v>
      </c>
      <c r="K40" s="22">
        <v>2800</v>
      </c>
      <c r="L40" s="23">
        <v>91.94</v>
      </c>
      <c r="M40" s="2">
        <v>80.48</v>
      </c>
      <c r="N40" s="137">
        <f t="shared" si="0"/>
        <v>87.535349140743961</v>
      </c>
      <c r="O40" s="9" t="s">
        <v>114</v>
      </c>
      <c r="P40" s="8">
        <v>92.3</v>
      </c>
      <c r="Q40" s="8">
        <v>86.72</v>
      </c>
      <c r="R40" s="137">
        <f t="shared" ref="R40:R43" si="16">IF(P40&gt;0,Q40/P40*100,0)</f>
        <v>93.954496208017332</v>
      </c>
      <c r="S40" s="9" t="s">
        <v>30</v>
      </c>
      <c r="T40" s="68">
        <v>9</v>
      </c>
      <c r="U40" s="9" t="s">
        <v>30</v>
      </c>
      <c r="V40" s="68">
        <v>8.6999999999999993</v>
      </c>
      <c r="W40" s="12" t="s">
        <v>30</v>
      </c>
      <c r="X40" s="81"/>
      <c r="Y40" s="47"/>
    </row>
    <row r="41" spans="1:25" ht="13.8">
      <c r="A41" s="73" t="s">
        <v>49</v>
      </c>
      <c r="B41" s="2">
        <v>2.54</v>
      </c>
      <c r="C41" s="2">
        <v>1.96</v>
      </c>
      <c r="D41" s="26">
        <f t="shared" si="5"/>
        <v>77.165354330708652</v>
      </c>
      <c r="E41" s="2">
        <v>7.7</v>
      </c>
      <c r="F41" s="97"/>
      <c r="G41" s="7" t="s">
        <v>163</v>
      </c>
      <c r="H41" s="22" t="s">
        <v>124</v>
      </c>
      <c r="I41" s="22">
        <v>6</v>
      </c>
      <c r="J41" s="22">
        <v>4204</v>
      </c>
      <c r="K41" s="22">
        <v>1100</v>
      </c>
      <c r="L41" s="23">
        <v>91.64</v>
      </c>
      <c r="M41" s="2">
        <v>79.52</v>
      </c>
      <c r="N41" s="137">
        <f t="shared" si="0"/>
        <v>86.774334351811433</v>
      </c>
      <c r="O41" s="119" t="s">
        <v>115</v>
      </c>
      <c r="P41" s="8">
        <v>93.16</v>
      </c>
      <c r="Q41" s="8">
        <v>86.48</v>
      </c>
      <c r="R41" s="137">
        <f t="shared" si="16"/>
        <v>92.829540575354244</v>
      </c>
      <c r="S41" s="9" t="s">
        <v>56</v>
      </c>
      <c r="T41" s="68">
        <v>9.1</v>
      </c>
      <c r="U41" s="9" t="s">
        <v>56</v>
      </c>
      <c r="V41" s="68">
        <v>8.6999999999999993</v>
      </c>
      <c r="W41" s="12" t="s">
        <v>56</v>
      </c>
      <c r="X41" s="81">
        <v>8.1</v>
      </c>
      <c r="Y41" s="47"/>
    </row>
    <row r="42" spans="1:25" ht="13.8">
      <c r="A42" s="73" t="s">
        <v>50</v>
      </c>
      <c r="B42" s="2">
        <v>2.36</v>
      </c>
      <c r="C42" s="2">
        <v>1.82</v>
      </c>
      <c r="D42" s="26">
        <f t="shared" si="5"/>
        <v>77.118644067796609</v>
      </c>
      <c r="E42" s="2">
        <v>7.5</v>
      </c>
      <c r="F42" s="97"/>
      <c r="G42" s="7" t="s">
        <v>164</v>
      </c>
      <c r="H42" s="22" t="s">
        <v>124</v>
      </c>
      <c r="I42" s="22">
        <v>4</v>
      </c>
      <c r="J42" s="22">
        <v>4205</v>
      </c>
      <c r="K42" s="22">
        <v>900</v>
      </c>
      <c r="L42" s="23">
        <v>91.3</v>
      </c>
      <c r="M42" s="2">
        <v>78.44</v>
      </c>
      <c r="N42" s="137">
        <f t="shared" si="0"/>
        <v>85.914567360350489</v>
      </c>
      <c r="O42" s="9" t="s">
        <v>116</v>
      </c>
      <c r="P42" s="8">
        <v>92.7</v>
      </c>
      <c r="Q42" s="8">
        <v>86.88</v>
      </c>
      <c r="R42" s="137">
        <f t="shared" si="16"/>
        <v>93.721682847896432</v>
      </c>
      <c r="S42" s="9" t="s">
        <v>19</v>
      </c>
      <c r="T42" s="68">
        <v>9.4</v>
      </c>
      <c r="U42" s="9" t="s">
        <v>19</v>
      </c>
      <c r="V42" s="68">
        <v>8.6999999999999993</v>
      </c>
      <c r="W42" s="12" t="s">
        <v>19</v>
      </c>
      <c r="X42" s="81">
        <v>8.1</v>
      </c>
      <c r="Y42" s="47"/>
    </row>
    <row r="43" spans="1:25" ht="13.8">
      <c r="A43" s="73" t="s">
        <v>51</v>
      </c>
      <c r="B43" s="2">
        <v>2.27</v>
      </c>
      <c r="C43" s="2">
        <v>1.77</v>
      </c>
      <c r="D43" s="26">
        <f t="shared" si="5"/>
        <v>77.973568281938327</v>
      </c>
      <c r="E43" s="2">
        <v>7.4</v>
      </c>
      <c r="F43" s="97"/>
      <c r="G43" s="7" t="s">
        <v>165</v>
      </c>
      <c r="H43" s="22" t="s">
        <v>124</v>
      </c>
      <c r="I43" s="22">
        <v>2</v>
      </c>
      <c r="J43" s="22">
        <v>4206</v>
      </c>
      <c r="K43" s="22">
        <v>900</v>
      </c>
      <c r="L43" s="23">
        <v>91.66</v>
      </c>
      <c r="M43" s="2">
        <v>78.760000000000005</v>
      </c>
      <c r="N43" s="137">
        <f t="shared" si="0"/>
        <v>85.926249181758692</v>
      </c>
      <c r="O43" s="9" t="s">
        <v>117</v>
      </c>
      <c r="P43" s="8">
        <v>92.96</v>
      </c>
      <c r="Q43" s="8">
        <v>86.76</v>
      </c>
      <c r="R43" s="137">
        <f t="shared" si="16"/>
        <v>93.330464716006901</v>
      </c>
      <c r="S43" s="9" t="s">
        <v>42</v>
      </c>
      <c r="T43" s="68">
        <v>8.9</v>
      </c>
      <c r="U43" s="9" t="s">
        <v>42</v>
      </c>
      <c r="V43" s="68">
        <v>8.6</v>
      </c>
      <c r="W43" s="12" t="s">
        <v>42</v>
      </c>
      <c r="X43" s="81">
        <v>8</v>
      </c>
      <c r="Y43" s="47"/>
    </row>
    <row r="44" spans="1:25" ht="15.6">
      <c r="A44" s="24" t="s">
        <v>4</v>
      </c>
      <c r="B44" s="25">
        <f>AVERAGE(B38:B43)</f>
        <v>2.5999999999999996</v>
      </c>
      <c r="C44" s="25">
        <f>AVERAGE(C38:C43)</f>
        <v>1.9649999999999999</v>
      </c>
      <c r="D44" s="26">
        <f t="shared" si="5"/>
        <v>75.57692307692308</v>
      </c>
      <c r="E44" s="25">
        <f>AVERAGE(E38:E43)</f>
        <v>7.3999999999999995</v>
      </c>
      <c r="F44" s="27"/>
      <c r="G44" s="7" t="s">
        <v>166</v>
      </c>
      <c r="H44" s="22" t="s">
        <v>124</v>
      </c>
      <c r="I44" s="22">
        <v>1</v>
      </c>
      <c r="J44" s="22">
        <v>4207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92.779999999999987</v>
      </c>
      <c r="Q44" s="25">
        <f t="shared" ref="Q44" si="18">AVERAGE(Q38:Q43)</f>
        <v>86.71</v>
      </c>
      <c r="R44" s="137">
        <f t="shared" ref="R44" si="19">IF(P44&gt;0,Q44/P44*100,0)</f>
        <v>93.457641733132149</v>
      </c>
      <c r="S44" s="9" t="s">
        <v>20</v>
      </c>
      <c r="T44" s="68">
        <v>9.1</v>
      </c>
      <c r="U44" s="9" t="s">
        <v>20</v>
      </c>
      <c r="V44" s="68">
        <v>8.6999999999999993</v>
      </c>
      <c r="W44" s="12" t="s">
        <v>20</v>
      </c>
      <c r="X44" s="81">
        <v>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167</v>
      </c>
      <c r="H45" s="22" t="s">
        <v>124</v>
      </c>
      <c r="I45" s="22">
        <v>3</v>
      </c>
      <c r="J45" s="22">
        <v>4208</v>
      </c>
      <c r="K45" s="22">
        <v>900</v>
      </c>
      <c r="L45" s="23">
        <v>92.04</v>
      </c>
      <c r="M45" s="2">
        <v>78.56</v>
      </c>
      <c r="N45" s="137">
        <f t="shared" si="0"/>
        <v>85.354193828770093</v>
      </c>
      <c r="O45" s="9"/>
      <c r="P45" s="83"/>
      <c r="Q45" s="83"/>
      <c r="R45" s="9"/>
      <c r="S45" s="9" t="s">
        <v>21</v>
      </c>
      <c r="T45" s="68">
        <v>9.1999999999999993</v>
      </c>
      <c r="U45" s="9" t="s">
        <v>21</v>
      </c>
      <c r="V45" s="68">
        <v>8.6</v>
      </c>
      <c r="W45" s="9" t="s">
        <v>21</v>
      </c>
      <c r="X45" s="81">
        <v>8</v>
      </c>
      <c r="Y45" s="47"/>
    </row>
    <row r="46" spans="1:25" ht="13.8">
      <c r="A46" s="73" t="s">
        <v>46</v>
      </c>
      <c r="B46" s="2">
        <v>12.45</v>
      </c>
      <c r="C46" s="2">
        <v>11</v>
      </c>
      <c r="D46" s="26">
        <f t="shared" si="5"/>
        <v>88.353413654618478</v>
      </c>
      <c r="E46" s="2">
        <v>7.1</v>
      </c>
      <c r="F46" s="97"/>
      <c r="G46" s="7" t="s">
        <v>168</v>
      </c>
      <c r="H46" s="22" t="s">
        <v>124</v>
      </c>
      <c r="I46" s="22">
        <v>4</v>
      </c>
      <c r="J46" s="22">
        <v>4209</v>
      </c>
      <c r="K46" s="22">
        <v>900</v>
      </c>
      <c r="L46" s="23">
        <v>92.08</v>
      </c>
      <c r="M46" s="2">
        <v>80.72</v>
      </c>
      <c r="N46" s="137">
        <f t="shared" si="0"/>
        <v>87.662901824500437</v>
      </c>
      <c r="O46" s="163" t="s">
        <v>70</v>
      </c>
      <c r="P46" s="164"/>
      <c r="Q46" s="164"/>
      <c r="R46" s="165"/>
      <c r="S46" s="9" t="s">
        <v>57</v>
      </c>
      <c r="T46" s="68">
        <v>9.3000000000000007</v>
      </c>
      <c r="U46" s="9" t="s">
        <v>57</v>
      </c>
      <c r="V46" s="68">
        <v>8.6999999999999993</v>
      </c>
      <c r="W46" s="9" t="s">
        <v>57</v>
      </c>
      <c r="X46" s="81">
        <v>8</v>
      </c>
      <c r="Y46" s="47"/>
    </row>
    <row r="47" spans="1:25" ht="13.8">
      <c r="A47" s="73" t="s">
        <v>47</v>
      </c>
      <c r="B47" s="2">
        <v>12.32</v>
      </c>
      <c r="C47" s="2">
        <v>10.93</v>
      </c>
      <c r="D47" s="26">
        <f t="shared" si="5"/>
        <v>88.717532467532465</v>
      </c>
      <c r="E47" s="2">
        <v>7</v>
      </c>
      <c r="F47" s="97"/>
      <c r="G47" s="7" t="s">
        <v>168</v>
      </c>
      <c r="H47" s="22" t="s">
        <v>124</v>
      </c>
      <c r="I47" s="22">
        <v>6</v>
      </c>
      <c r="J47" s="22">
        <v>4210</v>
      </c>
      <c r="K47" s="22">
        <v>1100</v>
      </c>
      <c r="L47" s="23">
        <v>91.1</v>
      </c>
      <c r="M47" s="2">
        <v>79.040000000000006</v>
      </c>
      <c r="N47" s="137">
        <f t="shared" si="0"/>
        <v>86.761800219538969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8.6999999999999993</v>
      </c>
      <c r="U47" s="9" t="s">
        <v>22</v>
      </c>
      <c r="V47" s="68">
        <v>8.6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9.8000000000000007</v>
      </c>
      <c r="C48" s="2">
        <v>8.6300000000000008</v>
      </c>
      <c r="D48" s="26">
        <f t="shared" si="5"/>
        <v>88.061224489795919</v>
      </c>
      <c r="E48" s="2">
        <v>7.1</v>
      </c>
      <c r="F48" s="97"/>
      <c r="G48" s="7" t="s">
        <v>169</v>
      </c>
      <c r="H48" s="22" t="s">
        <v>124</v>
      </c>
      <c r="I48" s="22">
        <v>4</v>
      </c>
      <c r="J48" s="22">
        <v>4211</v>
      </c>
      <c r="K48" s="22">
        <v>900</v>
      </c>
      <c r="L48" s="23">
        <v>90.94</v>
      </c>
      <c r="M48" s="2">
        <v>78.680000000000007</v>
      </c>
      <c r="N48" s="137">
        <f t="shared" si="0"/>
        <v>86.518583681548279</v>
      </c>
      <c r="O48" s="9" t="s">
        <v>114</v>
      </c>
      <c r="P48" s="8">
        <v>91.24</v>
      </c>
      <c r="Q48" s="8">
        <v>77.8</v>
      </c>
      <c r="R48" s="137">
        <f t="shared" ref="R48:R51" si="20">IF(P48&gt;0,Q48/P48*100,0)</f>
        <v>85.269618588338446</v>
      </c>
      <c r="S48" s="99" t="s">
        <v>23</v>
      </c>
      <c r="T48" s="68">
        <v>9</v>
      </c>
      <c r="U48" s="9" t="s">
        <v>23</v>
      </c>
      <c r="V48" s="68">
        <v>8.6999999999999993</v>
      </c>
      <c r="W48" s="9" t="s">
        <v>23</v>
      </c>
      <c r="X48" s="81">
        <v>8</v>
      </c>
      <c r="Y48" s="47"/>
    </row>
    <row r="49" spans="1:25" ht="15">
      <c r="A49" s="73" t="s">
        <v>49</v>
      </c>
      <c r="B49" s="2">
        <v>12.53</v>
      </c>
      <c r="C49" s="2">
        <v>11.12</v>
      </c>
      <c r="D49" s="26">
        <f t="shared" si="5"/>
        <v>88.747007182761379</v>
      </c>
      <c r="E49" s="2">
        <v>7.1</v>
      </c>
      <c r="F49" s="97"/>
      <c r="G49" s="7" t="s">
        <v>171</v>
      </c>
      <c r="H49" s="22" t="s">
        <v>124</v>
      </c>
      <c r="I49" s="22">
        <v>2</v>
      </c>
      <c r="J49" s="22">
        <v>4212</v>
      </c>
      <c r="K49" s="85">
        <v>900</v>
      </c>
      <c r="L49" s="86">
        <v>91.52</v>
      </c>
      <c r="M49" s="2">
        <v>78.28</v>
      </c>
      <c r="N49" s="137">
        <f t="shared" si="0"/>
        <v>85.533216783216787</v>
      </c>
      <c r="O49" s="119" t="s">
        <v>115</v>
      </c>
      <c r="P49" s="8">
        <v>92.1</v>
      </c>
      <c r="Q49" s="8">
        <v>79.52</v>
      </c>
      <c r="R49" s="137">
        <f t="shared" si="20"/>
        <v>86.340933767643861</v>
      </c>
      <c r="S49" s="99" t="s">
        <v>27</v>
      </c>
      <c r="T49" s="68">
        <v>9.4</v>
      </c>
      <c r="U49" s="9" t="s">
        <v>27</v>
      </c>
      <c r="V49" s="68">
        <v>8.8000000000000007</v>
      </c>
      <c r="W49" s="9" t="s">
        <v>27</v>
      </c>
      <c r="X49" s="81">
        <v>8.1</v>
      </c>
      <c r="Y49" s="47"/>
    </row>
    <row r="50" spans="1:25" ht="13.8">
      <c r="A50" s="73" t="s">
        <v>50</v>
      </c>
      <c r="B50" s="2">
        <v>12.18</v>
      </c>
      <c r="C50" s="2">
        <v>10.87</v>
      </c>
      <c r="D50" s="26">
        <f t="shared" si="5"/>
        <v>89.24466338259441</v>
      </c>
      <c r="E50" s="2">
        <v>7</v>
      </c>
      <c r="F50" s="97"/>
      <c r="G50" s="7" t="s">
        <v>172</v>
      </c>
      <c r="H50" s="87" t="s">
        <v>124</v>
      </c>
      <c r="I50" s="87">
        <v>7</v>
      </c>
      <c r="J50" s="87">
        <v>4213</v>
      </c>
      <c r="K50" s="87">
        <v>1800</v>
      </c>
      <c r="L50" s="87">
        <v>91.16</v>
      </c>
      <c r="M50" s="2">
        <v>79.88</v>
      </c>
      <c r="N50" s="137">
        <f t="shared" si="0"/>
        <v>87.626151820974101</v>
      </c>
      <c r="O50" s="9" t="s">
        <v>116</v>
      </c>
      <c r="P50" s="8">
        <v>92</v>
      </c>
      <c r="Q50" s="8">
        <v>79.680000000000007</v>
      </c>
      <c r="R50" s="137">
        <f t="shared" si="20"/>
        <v>86.608695652173921</v>
      </c>
      <c r="S50" s="9" t="s">
        <v>28</v>
      </c>
      <c r="T50" s="68">
        <v>9.3000000000000007</v>
      </c>
      <c r="U50" s="9" t="s">
        <v>28</v>
      </c>
      <c r="V50" s="68">
        <v>8.8000000000000007</v>
      </c>
      <c r="W50" s="9" t="s">
        <v>28</v>
      </c>
      <c r="X50" s="81">
        <v>8.1</v>
      </c>
      <c r="Y50" s="47"/>
    </row>
    <row r="51" spans="1:25" ht="13.8">
      <c r="A51" s="73" t="s">
        <v>51</v>
      </c>
      <c r="B51" s="2">
        <v>12.55</v>
      </c>
      <c r="C51" s="2">
        <v>11.05</v>
      </c>
      <c r="D51" s="26">
        <f t="shared" si="5"/>
        <v>88.047808764940243</v>
      </c>
      <c r="E51" s="2">
        <v>7.1</v>
      </c>
      <c r="F51" s="97"/>
      <c r="G51" s="7" t="s">
        <v>173</v>
      </c>
      <c r="H51" s="22" t="s">
        <v>124</v>
      </c>
      <c r="I51" s="22">
        <v>6</v>
      </c>
      <c r="J51" s="22">
        <v>4214</v>
      </c>
      <c r="K51" s="22">
        <v>1200</v>
      </c>
      <c r="L51" s="22">
        <v>91.28</v>
      </c>
      <c r="M51" s="2">
        <v>78.599999999999994</v>
      </c>
      <c r="N51" s="137">
        <f t="shared" si="0"/>
        <v>86.108676599474137</v>
      </c>
      <c r="O51" s="9" t="s">
        <v>117</v>
      </c>
      <c r="P51" s="8">
        <v>91.82</v>
      </c>
      <c r="Q51" s="8">
        <v>79.16</v>
      </c>
      <c r="R51" s="137">
        <f t="shared" si="20"/>
        <v>86.21215421476802</v>
      </c>
      <c r="S51" s="9" t="s">
        <v>29</v>
      </c>
      <c r="T51" s="68">
        <v>9.1999999999999993</v>
      </c>
      <c r="U51" s="9" t="s">
        <v>29</v>
      </c>
      <c r="V51" s="68">
        <v>8.6</v>
      </c>
      <c r="W51" s="9" t="s">
        <v>29</v>
      </c>
      <c r="X51" s="81">
        <v>7.7</v>
      </c>
      <c r="Y51" s="47"/>
    </row>
    <row r="52" spans="1:25" ht="15.6">
      <c r="A52" s="24" t="s">
        <v>4</v>
      </c>
      <c r="B52" s="25">
        <f>AVERAGE(B46:B51)</f>
        <v>11.971666666666666</v>
      </c>
      <c r="C52" s="25">
        <f>AVERAGE(C46:C51)</f>
        <v>10.6</v>
      </c>
      <c r="D52" s="26">
        <f t="shared" si="5"/>
        <v>88.542391758318246</v>
      </c>
      <c r="E52" s="25">
        <f>AVERAGE(E46:E51)</f>
        <v>7.0666666666666664</v>
      </c>
      <c r="F52" s="27"/>
      <c r="G52" s="7" t="s">
        <v>174</v>
      </c>
      <c r="H52" s="22" t="s">
        <v>124</v>
      </c>
      <c r="I52" s="22">
        <v>3</v>
      </c>
      <c r="J52" s="22">
        <v>4215</v>
      </c>
      <c r="K52" s="22">
        <v>900</v>
      </c>
      <c r="L52" s="23">
        <v>91.7</v>
      </c>
      <c r="M52" s="2">
        <v>79.08</v>
      </c>
      <c r="N52" s="137">
        <f t="shared" si="0"/>
        <v>86.237731733914941</v>
      </c>
      <c r="O52" s="28" t="s">
        <v>4</v>
      </c>
      <c r="P52" s="25">
        <f t="shared" ref="P52" si="21">AVERAGE(P46:P51)</f>
        <v>91.789999999999992</v>
      </c>
      <c r="Q52" s="25">
        <f t="shared" ref="Q52" si="22">AVERAGE(Q46:Q51)</f>
        <v>79.039999999999992</v>
      </c>
      <c r="R52" s="137">
        <f t="shared" ref="R52" si="23">IF(P52&gt;0,Q52/P52*100,0)</f>
        <v>86.109597995424338</v>
      </c>
      <c r="S52" s="9" t="s">
        <v>63</v>
      </c>
      <c r="T52" s="68">
        <v>9.6</v>
      </c>
      <c r="U52" s="9" t="s">
        <v>63</v>
      </c>
      <c r="V52" s="68">
        <v>8.9</v>
      </c>
      <c r="W52" s="9" t="s">
        <v>63</v>
      </c>
      <c r="X52" s="81">
        <v>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175</v>
      </c>
      <c r="H53" s="22" t="s">
        <v>124</v>
      </c>
      <c r="I53" s="22">
        <v>4</v>
      </c>
      <c r="J53" s="22">
        <v>4216</v>
      </c>
      <c r="K53" s="22">
        <v>900</v>
      </c>
      <c r="L53" s="23">
        <v>91.64</v>
      </c>
      <c r="M53" s="2">
        <v>78.88</v>
      </c>
      <c r="N53" s="137">
        <f t="shared" si="0"/>
        <v>86.075949367088597</v>
      </c>
      <c r="O53" s="166" t="s">
        <v>105</v>
      </c>
      <c r="P53" s="167"/>
      <c r="Q53" s="167"/>
      <c r="R53" s="168"/>
      <c r="S53" s="9" t="s">
        <v>31</v>
      </c>
      <c r="T53" s="68">
        <v>9.6</v>
      </c>
      <c r="U53" s="9" t="s">
        <v>31</v>
      </c>
      <c r="V53" s="68">
        <v>8.9</v>
      </c>
      <c r="W53" s="9" t="s">
        <v>31</v>
      </c>
      <c r="X53" s="81">
        <v>8</v>
      </c>
      <c r="Y53" s="47"/>
    </row>
    <row r="54" spans="1:25" ht="13.8">
      <c r="A54" s="73" t="s">
        <v>46</v>
      </c>
      <c r="B54" s="2">
        <v>64.67</v>
      </c>
      <c r="C54" s="2">
        <v>57.04</v>
      </c>
      <c r="D54" s="26">
        <f t="shared" si="5"/>
        <v>88.201639090768509</v>
      </c>
      <c r="E54" s="2">
        <v>6.4</v>
      </c>
      <c r="F54" s="97"/>
      <c r="G54" s="7" t="s">
        <v>178</v>
      </c>
      <c r="H54" s="22" t="s">
        <v>124</v>
      </c>
      <c r="I54" s="22">
        <v>2</v>
      </c>
      <c r="J54" s="22">
        <v>4217</v>
      </c>
      <c r="K54" s="22">
        <v>900</v>
      </c>
      <c r="L54" s="23">
        <v>92.16</v>
      </c>
      <c r="M54" s="2">
        <v>78.08</v>
      </c>
      <c r="N54" s="137">
        <f t="shared" si="0"/>
        <v>84.722222222222214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9.5</v>
      </c>
      <c r="U54" s="9" t="s">
        <v>32</v>
      </c>
      <c r="V54" s="68">
        <v>8.9</v>
      </c>
      <c r="W54" s="9" t="s">
        <v>32</v>
      </c>
      <c r="X54" s="81">
        <v>8</v>
      </c>
      <c r="Y54" s="100"/>
    </row>
    <row r="55" spans="1:25" ht="13.8">
      <c r="A55" s="73" t="s">
        <v>47</v>
      </c>
      <c r="B55" s="2">
        <v>64.739999999999995</v>
      </c>
      <c r="C55" s="2">
        <v>57.16</v>
      </c>
      <c r="D55" s="26">
        <f t="shared" si="5"/>
        <v>88.291628050664201</v>
      </c>
      <c r="E55" s="2">
        <v>6.4</v>
      </c>
      <c r="F55" s="97"/>
      <c r="G55" s="89" t="s">
        <v>179</v>
      </c>
      <c r="H55" s="22" t="s">
        <v>124</v>
      </c>
      <c r="I55" s="22">
        <v>7</v>
      </c>
      <c r="J55" s="22">
        <v>4218</v>
      </c>
      <c r="K55" s="22">
        <v>1800</v>
      </c>
      <c r="L55" s="23">
        <v>91.1</v>
      </c>
      <c r="M55" s="2">
        <v>79.239999999999995</v>
      </c>
      <c r="N55" s="137">
        <f t="shared" si="0"/>
        <v>86.981339187705814</v>
      </c>
      <c r="O55" s="9" t="s">
        <v>114</v>
      </c>
      <c r="P55" s="2">
        <v>91.68</v>
      </c>
      <c r="Q55" s="2">
        <v>78.08</v>
      </c>
      <c r="R55" s="137">
        <f t="shared" ref="R55:R58" si="24">IF(P55&gt;0,Q55/P55*100,0)</f>
        <v>85.16579406631763</v>
      </c>
      <c r="S55" s="9" t="s">
        <v>33</v>
      </c>
      <c r="T55" s="68">
        <v>9.5</v>
      </c>
      <c r="U55" s="9" t="s">
        <v>33</v>
      </c>
      <c r="V55" s="68">
        <v>8.8000000000000007</v>
      </c>
      <c r="W55" s="9" t="s">
        <v>33</v>
      </c>
      <c r="X55" s="81">
        <v>8</v>
      </c>
      <c r="Y55" s="100"/>
    </row>
    <row r="56" spans="1:25" ht="13.8">
      <c r="A56" s="73" t="s">
        <v>48</v>
      </c>
      <c r="B56" s="2">
        <v>65.94</v>
      </c>
      <c r="C56" s="2">
        <v>57.9</v>
      </c>
      <c r="D56" s="26">
        <f t="shared" si="5"/>
        <v>87.807097361237481</v>
      </c>
      <c r="E56" s="2">
        <v>6.4</v>
      </c>
      <c r="F56" s="97"/>
      <c r="G56" s="89" t="s">
        <v>182</v>
      </c>
      <c r="H56" s="22" t="s">
        <v>124</v>
      </c>
      <c r="I56" s="22">
        <v>6</v>
      </c>
      <c r="J56" s="22">
        <v>4219</v>
      </c>
      <c r="K56" s="22">
        <v>1200</v>
      </c>
      <c r="L56" s="23">
        <v>91.26</v>
      </c>
      <c r="M56" s="2">
        <v>78.599999999999994</v>
      </c>
      <c r="N56" s="137">
        <f t="shared" si="0"/>
        <v>86.127547666009193</v>
      </c>
      <c r="O56" s="119" t="s">
        <v>115</v>
      </c>
      <c r="P56" s="2">
        <v>92.38</v>
      </c>
      <c r="Q56" s="2">
        <v>79.599999999999994</v>
      </c>
      <c r="R56" s="137">
        <f t="shared" si="24"/>
        <v>86.165836761203721</v>
      </c>
      <c r="S56" s="9" t="s">
        <v>34</v>
      </c>
      <c r="T56" s="68">
        <v>9.6</v>
      </c>
      <c r="U56" s="9" t="s">
        <v>34</v>
      </c>
      <c r="V56" s="68">
        <v>8.8000000000000007</v>
      </c>
      <c r="W56" s="9" t="s">
        <v>34</v>
      </c>
      <c r="X56" s="81">
        <v>8</v>
      </c>
      <c r="Y56" s="47"/>
    </row>
    <row r="57" spans="1:25" ht="15.6">
      <c r="A57" s="73" t="s">
        <v>49</v>
      </c>
      <c r="B57" s="2">
        <v>65.900000000000006</v>
      </c>
      <c r="C57" s="2">
        <v>58.48</v>
      </c>
      <c r="D57" s="26">
        <f t="shared" si="5"/>
        <v>88.74051593323216</v>
      </c>
      <c r="E57" s="2">
        <v>6.5</v>
      </c>
      <c r="F57" s="98"/>
      <c r="G57" s="89" t="s">
        <v>184</v>
      </c>
      <c r="H57" s="22" t="s">
        <v>124</v>
      </c>
      <c r="I57" s="22">
        <v>4</v>
      </c>
      <c r="J57" s="22">
        <v>4220</v>
      </c>
      <c r="K57" s="22">
        <v>900</v>
      </c>
      <c r="L57" s="23">
        <v>91.28</v>
      </c>
      <c r="M57" s="2">
        <v>78.44</v>
      </c>
      <c r="N57" s="137">
        <f t="shared" si="0"/>
        <v>85.933391761612626</v>
      </c>
      <c r="O57" s="9" t="s">
        <v>116</v>
      </c>
      <c r="P57" s="2">
        <v>92.48</v>
      </c>
      <c r="Q57" s="2">
        <v>78.64</v>
      </c>
      <c r="R57" s="137">
        <f t="shared" si="24"/>
        <v>85.034602076124571</v>
      </c>
      <c r="S57" s="124" t="s">
        <v>4</v>
      </c>
      <c r="T57" s="25">
        <f>AVERAGE(T33:T56)</f>
        <v>9.2791666666666668</v>
      </c>
      <c r="U57" s="28" t="s">
        <v>4</v>
      </c>
      <c r="V57" s="25">
        <f>AVERAGE(V33:V56)</f>
        <v>8.7583333333333346</v>
      </c>
      <c r="W57" s="28" t="s">
        <v>4</v>
      </c>
      <c r="X57" s="25">
        <f>AVERAGE(X33:X56)</f>
        <v>8.0136363636363637</v>
      </c>
      <c r="Y57" s="47"/>
    </row>
    <row r="58" spans="1:25" ht="13.8">
      <c r="A58" s="73" t="s">
        <v>50</v>
      </c>
      <c r="B58" s="2">
        <v>65.900000000000006</v>
      </c>
      <c r="C58" s="2">
        <v>59.1</v>
      </c>
      <c r="D58" s="26">
        <f t="shared" si="5"/>
        <v>89.681335356600897</v>
      </c>
      <c r="E58" s="2">
        <v>6.4</v>
      </c>
      <c r="F58" s="97"/>
      <c r="G58" s="89" t="s">
        <v>184</v>
      </c>
      <c r="H58" s="22" t="s">
        <v>124</v>
      </c>
      <c r="I58" s="22">
        <v>8</v>
      </c>
      <c r="J58" s="22">
        <v>4221</v>
      </c>
      <c r="K58" s="22">
        <v>2800</v>
      </c>
      <c r="L58" s="23">
        <v>91.36</v>
      </c>
      <c r="M58" s="2">
        <v>80.48</v>
      </c>
      <c r="N58" s="137">
        <f t="shared" si="0"/>
        <v>88.091068301225931</v>
      </c>
      <c r="O58" s="9" t="s">
        <v>117</v>
      </c>
      <c r="P58" s="2">
        <v>92.16</v>
      </c>
      <c r="Q58" s="2">
        <v>77.12</v>
      </c>
      <c r="R58" s="137">
        <f t="shared" si="24"/>
        <v>83.680555555555571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65.23</v>
      </c>
      <c r="C59" s="2">
        <v>56.3</v>
      </c>
      <c r="D59" s="26">
        <f t="shared" si="5"/>
        <v>86.309980070519686</v>
      </c>
      <c r="E59" s="2">
        <v>6.4</v>
      </c>
      <c r="F59" s="97"/>
      <c r="G59" s="89">
        <v>0.11458333333333333</v>
      </c>
      <c r="H59" s="22" t="s">
        <v>124</v>
      </c>
      <c r="I59" s="22">
        <v>2</v>
      </c>
      <c r="J59" s="22">
        <v>4222</v>
      </c>
      <c r="K59" s="22">
        <v>900</v>
      </c>
      <c r="L59" s="23">
        <v>91.12</v>
      </c>
      <c r="M59" s="2">
        <v>77.84</v>
      </c>
      <c r="N59" s="137">
        <f t="shared" si="0"/>
        <v>85.425812115891134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65.396666666666661</v>
      </c>
      <c r="C60" s="25">
        <f>AVERAGE(C54:C59)</f>
        <v>57.663333333333334</v>
      </c>
      <c r="D60" s="26">
        <f t="shared" si="5"/>
        <v>88.174728579438309</v>
      </c>
      <c r="E60" s="25">
        <f>AVERAGE(E54:E59)</f>
        <v>6.416666666666667</v>
      </c>
      <c r="F60" s="27"/>
      <c r="G60" s="89">
        <v>0.125</v>
      </c>
      <c r="H60" s="22" t="s">
        <v>124</v>
      </c>
      <c r="I60" s="22">
        <v>7</v>
      </c>
      <c r="J60" s="22">
        <v>4223</v>
      </c>
      <c r="K60" s="22">
        <v>1800</v>
      </c>
      <c r="L60" s="23">
        <v>90.44</v>
      </c>
      <c r="M60" s="2">
        <v>81.08</v>
      </c>
      <c r="N60" s="137">
        <f t="shared" si="0"/>
        <v>89.650597080937644</v>
      </c>
      <c r="O60" s="28" t="s">
        <v>4</v>
      </c>
      <c r="P60" s="25">
        <f t="shared" ref="P60" si="25">AVERAGE(P54:P59)</f>
        <v>92.175000000000011</v>
      </c>
      <c r="Q60" s="25">
        <f t="shared" ref="Q60" si="26">AVERAGE(Q54:Q59)</f>
        <v>78.36</v>
      </c>
      <c r="R60" s="137">
        <f>IF(P60&gt;0,Q60/P60*100,0)</f>
        <v>85.012205044751823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189</v>
      </c>
      <c r="H61" s="22" t="s">
        <v>124</v>
      </c>
      <c r="I61" s="22">
        <v>6</v>
      </c>
      <c r="J61" s="22">
        <v>4224</v>
      </c>
      <c r="K61" s="22">
        <v>1200</v>
      </c>
      <c r="L61" s="23">
        <v>91.32</v>
      </c>
      <c r="M61" s="2">
        <v>79.36</v>
      </c>
      <c r="N61" s="137">
        <f t="shared" si="0"/>
        <v>86.903197547087174</v>
      </c>
      <c r="O61" s="172" t="s">
        <v>68</v>
      </c>
      <c r="P61" s="172"/>
      <c r="Q61" s="172"/>
      <c r="R61" s="172"/>
      <c r="S61" s="41"/>
      <c r="T61" s="60">
        <v>1</v>
      </c>
      <c r="U61" s="125">
        <v>1136</v>
      </c>
      <c r="V61" s="108"/>
      <c r="W61" s="60">
        <v>1</v>
      </c>
      <c r="X61" s="62">
        <v>784</v>
      </c>
      <c r="Y61" s="47"/>
    </row>
    <row r="62" spans="1:25" ht="15">
      <c r="A62" s="73" t="s">
        <v>46</v>
      </c>
      <c r="B62" s="2">
        <v>11.53</v>
      </c>
      <c r="C62" s="2">
        <v>10.029999999999999</v>
      </c>
      <c r="D62" s="26">
        <f t="shared" si="5"/>
        <v>86.990459670424983</v>
      </c>
      <c r="E62" s="2">
        <v>7.1</v>
      </c>
      <c r="F62" s="2"/>
      <c r="G62" s="89" t="s">
        <v>187</v>
      </c>
      <c r="H62" s="22" t="s">
        <v>124</v>
      </c>
      <c r="I62" s="22">
        <v>8</v>
      </c>
      <c r="J62" s="22">
        <v>4225</v>
      </c>
      <c r="K62" s="85">
        <v>2800</v>
      </c>
      <c r="L62" s="86">
        <v>91.74</v>
      </c>
      <c r="M62" s="2">
        <v>79.959999999999994</v>
      </c>
      <c r="N62" s="137">
        <f t="shared" si="0"/>
        <v>87.159363418356222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937</v>
      </c>
      <c r="V62" s="108"/>
      <c r="W62" s="60">
        <v>2</v>
      </c>
      <c r="X62" s="62">
        <v>1104</v>
      </c>
      <c r="Y62" s="47"/>
    </row>
    <row r="63" spans="1:25" ht="15">
      <c r="A63" s="73" t="s">
        <v>47</v>
      </c>
      <c r="B63" s="2">
        <v>11.26</v>
      </c>
      <c r="C63" s="2">
        <v>9.86</v>
      </c>
      <c r="D63" s="26">
        <f t="shared" si="5"/>
        <v>87.566607460035513</v>
      </c>
      <c r="E63" s="2">
        <v>7</v>
      </c>
      <c r="F63" s="2"/>
      <c r="G63" s="89" t="s">
        <v>188</v>
      </c>
      <c r="H63" s="22" t="s">
        <v>124</v>
      </c>
      <c r="I63" s="22">
        <v>3</v>
      </c>
      <c r="J63" s="22">
        <v>4226</v>
      </c>
      <c r="K63" s="22">
        <v>900</v>
      </c>
      <c r="L63" s="22">
        <v>91.26</v>
      </c>
      <c r="M63" s="2">
        <v>78.52</v>
      </c>
      <c r="N63" s="137">
        <f t="shared" si="0"/>
        <v>86.039886039886028</v>
      </c>
      <c r="O63" s="54" t="s">
        <v>9</v>
      </c>
      <c r="P63" s="8"/>
      <c r="Q63" s="8"/>
      <c r="R63" s="8"/>
      <c r="S63" s="41"/>
      <c r="T63" s="69">
        <v>3</v>
      </c>
      <c r="U63" s="125">
        <v>1125</v>
      </c>
      <c r="V63" s="108"/>
      <c r="W63" s="69">
        <v>3</v>
      </c>
      <c r="X63" s="62">
        <v>1040</v>
      </c>
      <c r="Y63" s="47"/>
    </row>
    <row r="64" spans="1:25" ht="15">
      <c r="A64" s="73" t="s">
        <v>48</v>
      </c>
      <c r="B64" s="2">
        <v>8.5</v>
      </c>
      <c r="C64" s="2">
        <v>7.4</v>
      </c>
      <c r="D64" s="26">
        <f t="shared" si="5"/>
        <v>87.058823529411768</v>
      </c>
      <c r="E64" s="2">
        <v>7</v>
      </c>
      <c r="F64" s="2"/>
      <c r="G64" s="89" t="s">
        <v>190</v>
      </c>
      <c r="H64" s="22" t="s">
        <v>124</v>
      </c>
      <c r="I64" s="22">
        <v>7</v>
      </c>
      <c r="J64" s="22">
        <v>4227</v>
      </c>
      <c r="K64" s="22">
        <v>1800</v>
      </c>
      <c r="L64" s="22">
        <v>91.04</v>
      </c>
      <c r="M64" s="2">
        <v>78.12</v>
      </c>
      <c r="N64" s="137">
        <f t="shared" si="0"/>
        <v>85.808435852372583</v>
      </c>
      <c r="O64" s="54" t="s">
        <v>14</v>
      </c>
      <c r="P64" s="8">
        <v>99.12</v>
      </c>
      <c r="Q64" s="8"/>
      <c r="R64" s="8"/>
      <c r="S64" s="41"/>
      <c r="T64" s="60">
        <v>4</v>
      </c>
      <c r="U64" s="125">
        <v>935</v>
      </c>
      <c r="V64" s="108"/>
      <c r="W64" s="60">
        <v>4</v>
      </c>
      <c r="X64" s="62">
        <v>1114</v>
      </c>
      <c r="Y64" s="47"/>
    </row>
    <row r="65" spans="1:30" ht="15">
      <c r="A65" s="73" t="s">
        <v>49</v>
      </c>
      <c r="B65" s="2">
        <v>11.65</v>
      </c>
      <c r="C65" s="2">
        <v>9.9700000000000006</v>
      </c>
      <c r="D65" s="26">
        <f t="shared" si="5"/>
        <v>85.579399141630901</v>
      </c>
      <c r="E65" s="2">
        <v>7</v>
      </c>
      <c r="F65" s="2"/>
      <c r="G65" s="89" t="s">
        <v>190</v>
      </c>
      <c r="H65" s="22" t="s">
        <v>124</v>
      </c>
      <c r="I65" s="22">
        <v>4</v>
      </c>
      <c r="J65" s="22">
        <v>4228</v>
      </c>
      <c r="K65" s="22">
        <v>900</v>
      </c>
      <c r="L65" s="23">
        <v>91.22</v>
      </c>
      <c r="M65" s="2">
        <v>78.16</v>
      </c>
      <c r="N65" s="137">
        <f t="shared" si="0"/>
        <v>85.682964262223194</v>
      </c>
      <c r="O65" s="54" t="s">
        <v>15</v>
      </c>
      <c r="P65" s="8">
        <v>99</v>
      </c>
      <c r="Q65" s="8"/>
      <c r="R65" s="8"/>
      <c r="S65" s="41"/>
      <c r="T65" s="60">
        <v>5</v>
      </c>
      <c r="U65" s="125">
        <v>1110</v>
      </c>
      <c r="V65" s="108"/>
      <c r="W65" s="60">
        <v>5</v>
      </c>
      <c r="X65" s="62">
        <v>1050</v>
      </c>
      <c r="Y65" s="47"/>
      <c r="AB65" s="143"/>
      <c r="AC65" s="143"/>
      <c r="AD65" s="143"/>
    </row>
    <row r="66" spans="1:30" ht="15">
      <c r="A66" s="73" t="s">
        <v>50</v>
      </c>
      <c r="B66" s="2">
        <v>10.97</v>
      </c>
      <c r="C66" s="2">
        <v>9.52</v>
      </c>
      <c r="D66" s="26">
        <f t="shared" si="5"/>
        <v>86.78213309024612</v>
      </c>
      <c r="E66" s="2">
        <v>6.8</v>
      </c>
      <c r="F66" s="120"/>
      <c r="G66" s="139" t="s">
        <v>191</v>
      </c>
      <c r="H66" s="139" t="s">
        <v>124</v>
      </c>
      <c r="I66" s="139">
        <v>6</v>
      </c>
      <c r="J66" s="139">
        <v>4229</v>
      </c>
      <c r="K66" s="139">
        <v>1200</v>
      </c>
      <c r="L66" s="139">
        <v>91.56</v>
      </c>
      <c r="M66" s="2">
        <v>79</v>
      </c>
      <c r="N66" s="137">
        <f t="shared" si="0"/>
        <v>86.282219309742246</v>
      </c>
      <c r="O66" s="54" t="s">
        <v>62</v>
      </c>
      <c r="P66" s="8">
        <v>99.45</v>
      </c>
      <c r="Q66" s="8"/>
      <c r="R66" s="8"/>
      <c r="S66" s="41"/>
      <c r="T66" s="60">
        <v>6</v>
      </c>
      <c r="U66" s="125">
        <v>1063</v>
      </c>
      <c r="V66" s="108"/>
      <c r="W66" s="60">
        <v>6</v>
      </c>
      <c r="X66" s="62">
        <v>1090</v>
      </c>
      <c r="Y66" s="47"/>
    </row>
    <row r="67" spans="1:30" ht="15">
      <c r="A67" s="73" t="s">
        <v>51</v>
      </c>
      <c r="B67" s="2">
        <v>10.76</v>
      </c>
      <c r="C67" s="2">
        <v>9.24</v>
      </c>
      <c r="D67" s="26">
        <f t="shared" si="5"/>
        <v>85.873605947955383</v>
      </c>
      <c r="E67" s="2">
        <v>6.9</v>
      </c>
      <c r="F67" s="120"/>
      <c r="G67" s="145">
        <v>0.22569444444444445</v>
      </c>
      <c r="H67" s="140" t="s">
        <v>124</v>
      </c>
      <c r="I67" s="140">
        <v>2</v>
      </c>
      <c r="J67" s="140">
        <v>4230</v>
      </c>
      <c r="K67" s="140">
        <v>900</v>
      </c>
      <c r="L67" s="140">
        <v>91.12</v>
      </c>
      <c r="M67" s="2">
        <v>78.040000000000006</v>
      </c>
      <c r="N67" s="137">
        <f t="shared" si="0"/>
        <v>85.645302897278313</v>
      </c>
      <c r="O67" s="72" t="s">
        <v>13</v>
      </c>
      <c r="P67" s="8">
        <v>99.35</v>
      </c>
      <c r="Q67" s="8"/>
      <c r="R67" s="8"/>
      <c r="S67" s="41"/>
      <c r="T67" s="60">
        <v>7</v>
      </c>
      <c r="U67" s="125">
        <v>1258</v>
      </c>
      <c r="V67" s="108"/>
      <c r="W67" s="60">
        <v>7</v>
      </c>
      <c r="X67" s="62">
        <v>1290</v>
      </c>
      <c r="Y67" s="47"/>
    </row>
    <row r="68" spans="1:30" ht="15.6">
      <c r="A68" s="71" t="s">
        <v>4</v>
      </c>
      <c r="B68" s="25">
        <f>AVERAGE(B62:B67)</f>
        <v>10.778333333333334</v>
      </c>
      <c r="C68" s="25">
        <f>AVERAGE(C62:C67)</f>
        <v>9.3366666666666678</v>
      </c>
      <c r="D68" s="26">
        <f t="shared" si="5"/>
        <v>86.624400804082271</v>
      </c>
      <c r="E68" s="25">
        <f>AVERAGE(E62:E67)</f>
        <v>6.9666666666666659</v>
      </c>
      <c r="F68" s="92"/>
      <c r="G68" s="141" t="s">
        <v>193</v>
      </c>
      <c r="H68" s="141" t="s">
        <v>124</v>
      </c>
      <c r="I68" s="141">
        <v>2</v>
      </c>
      <c r="J68" s="141">
        <v>4231</v>
      </c>
      <c r="K68" s="141">
        <v>2800</v>
      </c>
      <c r="L68" s="141">
        <v>91</v>
      </c>
      <c r="M68" s="2">
        <v>78.680000000000007</v>
      </c>
      <c r="N68" s="137">
        <f t="shared" si="0"/>
        <v>86.461538461538467</v>
      </c>
      <c r="O68" s="54" t="s">
        <v>16</v>
      </c>
      <c r="P68" s="8">
        <v>99.54</v>
      </c>
      <c r="Q68" s="8"/>
      <c r="R68" s="8"/>
      <c r="S68" s="41"/>
      <c r="T68" s="60">
        <v>8</v>
      </c>
      <c r="U68" s="125">
        <v>1157</v>
      </c>
      <c r="V68" s="108"/>
      <c r="W68" s="102">
        <v>8</v>
      </c>
      <c r="X68" s="62">
        <v>1146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99.45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11.3</v>
      </c>
      <c r="C70" s="143">
        <v>9.94</v>
      </c>
      <c r="D70" s="26">
        <f t="shared" si="5"/>
        <v>87.964601769911496</v>
      </c>
      <c r="E70" s="143">
        <v>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99.318333333333328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11.24</v>
      </c>
      <c r="C71" s="143">
        <v>9.83</v>
      </c>
      <c r="D71" s="26">
        <f t="shared" si="5"/>
        <v>87.455516014234874</v>
      </c>
      <c r="E71" s="143">
        <v>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10.220000000000001</v>
      </c>
      <c r="C72" s="143">
        <v>8.9700000000000006</v>
      </c>
      <c r="D72" s="26">
        <f t="shared" si="5"/>
        <v>87.769080234833666</v>
      </c>
      <c r="E72" s="143">
        <v>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1076</v>
      </c>
      <c r="V72" s="108"/>
      <c r="W72" s="60">
        <v>1</v>
      </c>
      <c r="X72" s="62">
        <v>950</v>
      </c>
      <c r="Y72" s="47"/>
    </row>
    <row r="73" spans="1:30" ht="15">
      <c r="A73" s="73" t="s">
        <v>49</v>
      </c>
      <c r="B73" s="138">
        <v>11.15</v>
      </c>
      <c r="C73" s="143">
        <v>9.81</v>
      </c>
      <c r="D73" s="26">
        <f t="shared" si="5"/>
        <v>87.982062780269061</v>
      </c>
      <c r="E73" s="143">
        <v>7.8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129</v>
      </c>
      <c r="P73" s="2">
        <v>88.3</v>
      </c>
      <c r="Q73" s="2">
        <v>63.6</v>
      </c>
      <c r="R73" s="137">
        <f t="shared" ref="R73:R78" si="31">IF(P73&gt;0,Q73/P73*100,0)</f>
        <v>72.027180067950169</v>
      </c>
      <c r="S73" s="138" t="s">
        <v>130</v>
      </c>
      <c r="T73" s="60">
        <v>2</v>
      </c>
      <c r="U73" s="125">
        <v>980</v>
      </c>
      <c r="V73" s="108"/>
      <c r="W73" s="60">
        <v>2</v>
      </c>
      <c r="X73" s="62">
        <v>995</v>
      </c>
      <c r="Y73" s="47"/>
    </row>
    <row r="74" spans="1:30" ht="15">
      <c r="A74" s="73" t="s">
        <v>50</v>
      </c>
      <c r="B74" s="138">
        <v>11.15</v>
      </c>
      <c r="C74" s="143">
        <v>9.89</v>
      </c>
      <c r="D74" s="26">
        <f t="shared" si="5"/>
        <v>88.699551569506724</v>
      </c>
      <c r="E74" s="143">
        <v>7.8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138</v>
      </c>
      <c r="P74" s="2">
        <v>90.2</v>
      </c>
      <c r="Q74" s="2">
        <v>70.2</v>
      </c>
      <c r="R74" s="137">
        <f t="shared" si="31"/>
        <v>77.827050997782706</v>
      </c>
      <c r="S74" s="138" t="s">
        <v>139</v>
      </c>
      <c r="T74" s="69">
        <v>3</v>
      </c>
      <c r="U74" s="125">
        <v>1090</v>
      </c>
      <c r="V74" s="108"/>
      <c r="W74" s="69">
        <v>3</v>
      </c>
      <c r="X74" s="62">
        <v>1117</v>
      </c>
      <c r="Y74" s="47"/>
    </row>
    <row r="75" spans="1:30" ht="15">
      <c r="A75" s="73" t="s">
        <v>51</v>
      </c>
      <c r="B75" s="138">
        <v>10.26</v>
      </c>
      <c r="C75" s="143">
        <v>9.69</v>
      </c>
      <c r="D75" s="26">
        <f t="shared" si="5"/>
        <v>94.444444444444443</v>
      </c>
      <c r="E75" s="143">
        <v>8.1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143</v>
      </c>
      <c r="P75" s="2">
        <v>89.52</v>
      </c>
      <c r="Q75" s="2">
        <v>67.48</v>
      </c>
      <c r="R75" s="137">
        <f t="shared" si="31"/>
        <v>75.379803395889198</v>
      </c>
      <c r="S75" s="138" t="s">
        <v>139</v>
      </c>
      <c r="T75" s="60">
        <v>4</v>
      </c>
      <c r="U75" s="125">
        <v>970</v>
      </c>
      <c r="V75" s="108"/>
      <c r="W75" s="60">
        <v>4</v>
      </c>
      <c r="X75" s="62">
        <v>996</v>
      </c>
      <c r="Y75" s="47"/>
    </row>
    <row r="76" spans="1:30" ht="15.6">
      <c r="A76" s="28" t="s">
        <v>4</v>
      </c>
      <c r="B76" s="25">
        <f>AVERAGE(B70:B75)</f>
        <v>10.886666666666665</v>
      </c>
      <c r="C76" s="25">
        <f>AVERAGE(C70:C75)</f>
        <v>9.6883333333333344</v>
      </c>
      <c r="D76" s="26">
        <f t="shared" si="5"/>
        <v>88.992651561543184</v>
      </c>
      <c r="E76" s="25">
        <f>AVERAGE(E70:E75)</f>
        <v>7.95</v>
      </c>
      <c r="F76" s="92"/>
      <c r="G76" s="136" t="s">
        <v>4</v>
      </c>
      <c r="H76" s="25"/>
      <c r="I76" s="25"/>
      <c r="J76" s="25"/>
      <c r="K76" s="25">
        <f>SUM(K6:K75)</f>
        <v>82800</v>
      </c>
      <c r="L76" s="25">
        <f>AVERAGE(L6:L75)</f>
        <v>91.517288135593219</v>
      </c>
      <c r="M76" s="25">
        <f>AVERAGE(M6:M75)</f>
        <v>78.697627118644064</v>
      </c>
      <c r="N76" s="137">
        <f>IF(L76&gt;0,M76/L76*100,0)</f>
        <v>85.992088185616495</v>
      </c>
      <c r="O76" s="1" t="s">
        <v>149</v>
      </c>
      <c r="P76" s="2">
        <v>88.7</v>
      </c>
      <c r="Q76" s="2">
        <v>64</v>
      </c>
      <c r="R76" s="137">
        <f t="shared" si="31"/>
        <v>72.153325817361889</v>
      </c>
      <c r="S76" s="138" t="s">
        <v>130</v>
      </c>
      <c r="T76" s="60">
        <v>5</v>
      </c>
      <c r="U76" s="125">
        <v>1103</v>
      </c>
      <c r="V76" s="108"/>
      <c r="W76" s="60">
        <v>5</v>
      </c>
      <c r="X76" s="62">
        <v>1096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 t="s">
        <v>160</v>
      </c>
      <c r="P77" s="2">
        <v>88.5</v>
      </c>
      <c r="Q77" s="2">
        <v>65.36</v>
      </c>
      <c r="R77" s="137">
        <f t="shared" si="31"/>
        <v>73.853107344632761</v>
      </c>
      <c r="S77" s="138" t="s">
        <v>130</v>
      </c>
      <c r="T77" s="60">
        <v>6</v>
      </c>
      <c r="U77" s="125">
        <v>1082</v>
      </c>
      <c r="V77" s="108"/>
      <c r="W77" s="60">
        <v>6</v>
      </c>
      <c r="X77" s="62">
        <v>1030</v>
      </c>
      <c r="Y77" s="47"/>
    </row>
    <row r="78" spans="1:30" ht="15">
      <c r="A78" s="73" t="s">
        <v>46</v>
      </c>
      <c r="B78" s="2">
        <v>11.31</v>
      </c>
      <c r="C78" s="2">
        <v>9.93</v>
      </c>
      <c r="D78" s="26">
        <f t="shared" si="5"/>
        <v>87.798408488063657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170</v>
      </c>
      <c r="P78" s="2">
        <v>88.32</v>
      </c>
      <c r="Q78" s="2">
        <v>70.040000000000006</v>
      </c>
      <c r="R78" s="137">
        <f t="shared" si="31"/>
        <v>79.302536231884062</v>
      </c>
      <c r="S78" s="138" t="s">
        <v>130</v>
      </c>
      <c r="T78" s="60">
        <v>7</v>
      </c>
      <c r="U78" s="125">
        <v>1266</v>
      </c>
      <c r="V78" s="108"/>
      <c r="W78" s="60">
        <v>7</v>
      </c>
      <c r="X78" s="62">
        <v>1340</v>
      </c>
      <c r="Y78" s="47"/>
    </row>
    <row r="79" spans="1:30" ht="15.6">
      <c r="A79" s="73" t="s">
        <v>47</v>
      </c>
      <c r="B79" s="2">
        <v>11.23</v>
      </c>
      <c r="C79" s="2">
        <v>9.84</v>
      </c>
      <c r="D79" s="26">
        <f t="shared" ref="D79:D84" si="32">IF(B79&gt;0,C79/B79*100,0)</f>
        <v>87.622439893143365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94.34</v>
      </c>
      <c r="M79" s="101">
        <v>67.84</v>
      </c>
      <c r="N79" s="137">
        <f t="shared" ref="N79:N84" si="33">IF(L79&gt;0,M79/L79*100,0)</f>
        <v>71.910112359550567</v>
      </c>
      <c r="O79" s="28" t="s">
        <v>4</v>
      </c>
      <c r="P79" s="25">
        <f t="shared" ref="P79" si="34">AVERAGE(P73:P78)</f>
        <v>88.923333333333332</v>
      </c>
      <c r="Q79" s="25">
        <f t="shared" ref="Q79" si="35">AVERAGE(Q73:Q78)</f>
        <v>66.780000000000015</v>
      </c>
      <c r="R79" s="137">
        <f t="shared" ref="R79" si="36">IF(P79&gt;0,Q79/P79*100,0)</f>
        <v>75.098399370244053</v>
      </c>
      <c r="S79" s="108"/>
      <c r="T79" s="60">
        <v>8</v>
      </c>
      <c r="U79" s="125">
        <v>1212</v>
      </c>
      <c r="V79" s="108"/>
      <c r="W79" s="60">
        <v>8</v>
      </c>
      <c r="X79" s="62">
        <v>1164</v>
      </c>
      <c r="Y79" s="47"/>
    </row>
    <row r="80" spans="1:30" ht="15" customHeight="1">
      <c r="A80" s="73" t="s">
        <v>48</v>
      </c>
      <c r="B80" s="2">
        <v>10.76</v>
      </c>
      <c r="C80" s="2">
        <v>9.4700000000000006</v>
      </c>
      <c r="D80" s="26">
        <f t="shared" si="32"/>
        <v>88.011152416356879</v>
      </c>
      <c r="E80" s="2">
        <v>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92.76</v>
      </c>
      <c r="M80" s="101">
        <v>65.48</v>
      </c>
      <c r="N80" s="137">
        <f t="shared" si="33"/>
        <v>70.590771884432939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11.14</v>
      </c>
      <c r="C81" s="2">
        <v>9.8699999999999992</v>
      </c>
      <c r="D81" s="26">
        <f t="shared" si="32"/>
        <v>88.599640933572701</v>
      </c>
      <c r="E81" s="2">
        <v>7.8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94.14</v>
      </c>
      <c r="M81" s="101">
        <v>67.36</v>
      </c>
      <c r="N81" s="137">
        <f t="shared" si="33"/>
        <v>71.553006161036748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>
        <v>7.8</v>
      </c>
      <c r="F82" s="5"/>
      <c r="G82" s="7">
        <v>0.75</v>
      </c>
      <c r="H82" s="3" t="s">
        <v>119</v>
      </c>
      <c r="I82" s="138"/>
      <c r="J82" s="138"/>
      <c r="K82" s="138"/>
      <c r="L82" s="101">
        <v>94.32</v>
      </c>
      <c r="M82" s="101">
        <v>67.12</v>
      </c>
      <c r="N82" s="137">
        <f>IF(L82&gt;0,M82/L82*100,0)</f>
        <v>71.162001696352846</v>
      </c>
      <c r="O82" s="3" t="s">
        <v>141</v>
      </c>
      <c r="P82" s="2">
        <v>88.28</v>
      </c>
      <c r="Q82" s="2">
        <v>50.52</v>
      </c>
      <c r="R82" s="137">
        <f t="shared" ref="R82:R87" si="37">IF(P82&gt;0,Q82/P82*100,0)</f>
        <v>57.227004984141374</v>
      </c>
      <c r="S82" s="2" t="s">
        <v>142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11.19</v>
      </c>
      <c r="C83" s="2">
        <v>9.89</v>
      </c>
      <c r="D83" s="26">
        <f t="shared" si="32"/>
        <v>88.382484361036646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94.14</v>
      </c>
      <c r="M83" s="101">
        <v>66.56</v>
      </c>
      <c r="N83" s="137">
        <f t="shared" si="33"/>
        <v>70.703207988102818</v>
      </c>
      <c r="O83" s="91" t="s">
        <v>185</v>
      </c>
      <c r="P83" s="2">
        <v>87.34</v>
      </c>
      <c r="Q83" s="2">
        <v>65.040000000000006</v>
      </c>
      <c r="R83" s="137">
        <f t="shared" si="37"/>
        <v>74.467597893290588</v>
      </c>
      <c r="S83" s="2" t="s">
        <v>142</v>
      </c>
      <c r="T83" s="60">
        <v>1</v>
      </c>
      <c r="U83" s="125">
        <v>884</v>
      </c>
      <c r="V83" s="108"/>
      <c r="W83" s="60">
        <v>1</v>
      </c>
      <c r="X83" s="62">
        <v>1025</v>
      </c>
      <c r="Y83" s="47"/>
    </row>
    <row r="84" spans="1:29" ht="15.6">
      <c r="A84" s="71" t="s">
        <v>4</v>
      </c>
      <c r="B84" s="25">
        <f>AVERAGE(B78:B83)</f>
        <v>11.125999999999999</v>
      </c>
      <c r="C84" s="25">
        <f>AVERAGE(C78:C83)</f>
        <v>9.8000000000000007</v>
      </c>
      <c r="D84" s="26">
        <f t="shared" si="32"/>
        <v>88.08197015998563</v>
      </c>
      <c r="E84" s="25">
        <f>AVERAGE(E78:E83)</f>
        <v>7.95</v>
      </c>
      <c r="F84" s="70"/>
      <c r="G84" s="7" t="s">
        <v>122</v>
      </c>
      <c r="H84" s="3" t="s">
        <v>119</v>
      </c>
      <c r="I84" s="3"/>
      <c r="J84" s="3"/>
      <c r="K84" s="75"/>
      <c r="L84" s="101">
        <v>93.46</v>
      </c>
      <c r="M84" s="101">
        <v>66.84</v>
      </c>
      <c r="N84" s="137">
        <f t="shared" si="33"/>
        <v>71.517226621014345</v>
      </c>
      <c r="O84" s="1" t="s">
        <v>186</v>
      </c>
      <c r="P84" s="2">
        <v>86.64</v>
      </c>
      <c r="Q84" s="2">
        <v>57.28</v>
      </c>
      <c r="R84" s="137">
        <f t="shared" si="37"/>
        <v>66.112650046168056</v>
      </c>
      <c r="S84" s="5" t="s">
        <v>142</v>
      </c>
      <c r="T84" s="60">
        <v>2</v>
      </c>
      <c r="U84" s="125">
        <v>1080</v>
      </c>
      <c r="V84" s="108"/>
      <c r="W84" s="60">
        <v>2</v>
      </c>
      <c r="X84" s="62">
        <v>919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93.86</v>
      </c>
      <c r="M85" s="25">
        <f>AVERAGE(M79:M84)</f>
        <v>66.866666666666674</v>
      </c>
      <c r="N85" s="137">
        <f t="shared" ref="N85" si="38">IF(L85&gt;0,M85/L85*100,0)</f>
        <v>71.240855174373181</v>
      </c>
      <c r="O85" s="91" t="s">
        <v>192</v>
      </c>
      <c r="P85" s="2">
        <v>88.16</v>
      </c>
      <c r="Q85" s="2">
        <v>51.6</v>
      </c>
      <c r="R85" s="137">
        <f t="shared" si="37"/>
        <v>58.529945553539022</v>
      </c>
      <c r="S85" s="5" t="s">
        <v>142</v>
      </c>
      <c r="T85" s="69">
        <v>3</v>
      </c>
      <c r="U85" s="125">
        <v>1105</v>
      </c>
      <c r="V85" s="108"/>
      <c r="W85" s="69">
        <v>3</v>
      </c>
      <c r="X85" s="62">
        <v>1097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1182</v>
      </c>
      <c r="V86" s="108"/>
      <c r="W86" s="60">
        <v>4</v>
      </c>
      <c r="X86" s="62">
        <v>915</v>
      </c>
      <c r="Y86" s="47"/>
    </row>
    <row r="87" spans="1:29" ht="15">
      <c r="A87" s="73" t="s">
        <v>46</v>
      </c>
      <c r="B87" s="8"/>
      <c r="C87" s="8">
        <v>2.68</v>
      </c>
      <c r="D87" s="8"/>
      <c r="E87" s="8">
        <v>0.8</v>
      </c>
      <c r="F87" s="8">
        <v>0.89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1130</v>
      </c>
      <c r="V87" s="108"/>
      <c r="W87" s="60">
        <v>5</v>
      </c>
      <c r="X87" s="62">
        <v>1050</v>
      </c>
      <c r="Y87" s="47"/>
    </row>
    <row r="88" spans="1:29" ht="15.6">
      <c r="A88" s="73" t="s">
        <v>47</v>
      </c>
      <c r="B88" s="8"/>
      <c r="C88" s="8">
        <v>2.15</v>
      </c>
      <c r="D88" s="8"/>
      <c r="E88" s="8">
        <v>0.64</v>
      </c>
      <c r="F88" s="8">
        <v>0.6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87.60499999999999</v>
      </c>
      <c r="Q88" s="25">
        <f t="shared" ref="Q88" si="41">AVERAGE(Q82:Q87)</f>
        <v>56.11</v>
      </c>
      <c r="R88" s="137">
        <f t="shared" ref="R88" si="42">IF(P88&gt;0,Q88/P88*100,0)</f>
        <v>64.048855658923586</v>
      </c>
      <c r="S88" s="132"/>
      <c r="T88" s="60">
        <v>6</v>
      </c>
      <c r="U88" s="125">
        <v>1055</v>
      </c>
      <c r="V88" s="108"/>
      <c r="W88" s="60">
        <v>6</v>
      </c>
      <c r="X88" s="62">
        <v>1004</v>
      </c>
      <c r="Y88" s="47"/>
    </row>
    <row r="89" spans="1:29" ht="15">
      <c r="A89" s="73" t="s">
        <v>48</v>
      </c>
      <c r="B89" s="8"/>
      <c r="C89" s="8">
        <v>1.26</v>
      </c>
      <c r="D89" s="8"/>
      <c r="E89" s="8">
        <v>0.46</v>
      </c>
      <c r="F89" s="8">
        <v>0.57999999999999996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1165</v>
      </c>
      <c r="V89" s="108"/>
      <c r="W89" s="60">
        <v>7</v>
      </c>
      <c r="X89" s="62">
        <v>1300</v>
      </c>
      <c r="Y89" s="47"/>
    </row>
    <row r="90" spans="1:29" ht="15">
      <c r="A90" s="73" t="s">
        <v>49</v>
      </c>
      <c r="B90" s="2"/>
      <c r="C90" s="8">
        <v>2.4</v>
      </c>
      <c r="D90" s="8"/>
      <c r="E90" s="8">
        <v>0.55000000000000004</v>
      </c>
      <c r="F90" s="8">
        <v>0.64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1085</v>
      </c>
      <c r="V90" s="128"/>
      <c r="W90" s="60">
        <v>8</v>
      </c>
      <c r="X90" s="62">
        <v>1166</v>
      </c>
      <c r="Y90" s="47"/>
    </row>
    <row r="91" spans="1:29" ht="15">
      <c r="A91" s="73" t="s">
        <v>50</v>
      </c>
      <c r="B91" s="2"/>
      <c r="C91" s="2">
        <v>0.56999999999999995</v>
      </c>
      <c r="D91" s="8"/>
      <c r="E91" s="8">
        <v>0.51</v>
      </c>
      <c r="F91" s="8">
        <v>0.72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/>
      <c r="C92" s="2">
        <v>2.4900000000000002</v>
      </c>
      <c r="D92" s="8"/>
      <c r="E92" s="8">
        <v>0.76</v>
      </c>
      <c r="F92" s="8">
        <v>0.85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1.925</v>
      </c>
      <c r="D93" s="25" t="e">
        <f t="shared" si="44"/>
        <v>#DIV/0!</v>
      </c>
      <c r="E93" s="25">
        <f t="shared" si="44"/>
        <v>0.62</v>
      </c>
      <c r="F93" s="25">
        <f t="shared" si="44"/>
        <v>0.71333333333333326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48.9</v>
      </c>
      <c r="C96" s="108"/>
      <c r="D96" s="90" t="s">
        <v>14</v>
      </c>
      <c r="E96" s="2">
        <v>1.97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49.7</v>
      </c>
      <c r="C97" s="108"/>
      <c r="D97" s="90" t="s">
        <v>15</v>
      </c>
      <c r="E97" s="2">
        <v>2.08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50.3</v>
      </c>
      <c r="C98" s="108"/>
      <c r="D98" s="90" t="s">
        <v>62</v>
      </c>
      <c r="E98" s="2">
        <v>1.97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48.7</v>
      </c>
      <c r="C99" s="108"/>
      <c r="D99" s="6" t="s">
        <v>13</v>
      </c>
      <c r="E99" s="2">
        <v>3.01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48.6</v>
      </c>
      <c r="C100" s="108"/>
      <c r="D100" s="90" t="s">
        <v>16</v>
      </c>
      <c r="E100" s="2">
        <v>2.79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177</v>
      </c>
      <c r="P100" s="3" t="s">
        <v>176</v>
      </c>
      <c r="Q100" s="1"/>
      <c r="R100" s="1" t="s">
        <v>130</v>
      </c>
      <c r="S100" s="1"/>
      <c r="T100" s="2">
        <v>88</v>
      </c>
      <c r="U100" s="2">
        <v>67.040000000000006</v>
      </c>
      <c r="V100" s="137">
        <f t="shared" ref="V100:V112" si="49">IF(T100&gt;0,U100/T100*100,0)</f>
        <v>76.181818181818187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50.8</v>
      </c>
      <c r="C101" s="108"/>
      <c r="D101" s="90" t="s">
        <v>61</v>
      </c>
      <c r="E101" s="2">
        <v>2.41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 t="s">
        <v>180</v>
      </c>
      <c r="P101" s="3" t="s">
        <v>181</v>
      </c>
      <c r="Q101" s="1"/>
      <c r="R101" s="1" t="s">
        <v>130</v>
      </c>
      <c r="S101" s="1"/>
      <c r="T101" s="2">
        <v>87.24</v>
      </c>
      <c r="U101" s="2">
        <v>65.72</v>
      </c>
      <c r="V101" s="137">
        <f t="shared" si="49"/>
        <v>75.332416322787708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49.499999999999993</v>
      </c>
      <c r="C102" s="108"/>
      <c r="D102" s="26" t="s">
        <v>4</v>
      </c>
      <c r="E102" s="25">
        <f t="shared" ref="E102" si="51">AVERAGE(E96:E101)</f>
        <v>2.3716666666666666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52.8</v>
      </c>
      <c r="C105" s="108"/>
      <c r="D105" s="90" t="s">
        <v>14</v>
      </c>
      <c r="E105" s="2">
        <v>1.89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51.7</v>
      </c>
      <c r="C106" s="108"/>
      <c r="D106" s="90" t="s">
        <v>15</v>
      </c>
      <c r="E106" s="2">
        <v>2.13</v>
      </c>
      <c r="G106" s="91">
        <v>0.25</v>
      </c>
      <c r="H106" s="3" t="s">
        <v>120</v>
      </c>
      <c r="I106" s="1"/>
      <c r="J106" s="1"/>
      <c r="K106" s="1"/>
      <c r="L106" s="1">
        <v>94.82</v>
      </c>
      <c r="M106" s="1">
        <v>51.96</v>
      </c>
      <c r="N106" s="137">
        <f t="shared" ref="N106:N111" si="56">IF(L106&gt;0,M106/L106*100,0)</f>
        <v>54.798565703438094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55.3</v>
      </c>
      <c r="C107" s="108"/>
      <c r="D107" s="90" t="s">
        <v>62</v>
      </c>
      <c r="E107" s="5">
        <v>2</v>
      </c>
      <c r="G107" s="91">
        <v>0.41666666666666669</v>
      </c>
      <c r="H107" s="3" t="s">
        <v>120</v>
      </c>
      <c r="I107" s="1"/>
      <c r="J107" s="1"/>
      <c r="K107" s="1"/>
      <c r="L107" s="1">
        <v>93.72</v>
      </c>
      <c r="M107" s="1">
        <v>50.68</v>
      </c>
      <c r="N107" s="137">
        <f t="shared" si="56"/>
        <v>54.075970977379427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51.1</v>
      </c>
      <c r="C108" s="108"/>
      <c r="D108" s="6" t="s">
        <v>13</v>
      </c>
      <c r="E108" s="5">
        <v>2.16</v>
      </c>
      <c r="G108" s="91" t="s">
        <v>121</v>
      </c>
      <c r="H108" s="3" t="s">
        <v>120</v>
      </c>
      <c r="I108" s="1"/>
      <c r="J108" s="4"/>
      <c r="K108" s="1"/>
      <c r="L108" s="1">
        <v>95.8</v>
      </c>
      <c r="M108" s="1">
        <v>51.68</v>
      </c>
      <c r="N108" s="137">
        <f t="shared" si="56"/>
        <v>53.945720250521923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51.4</v>
      </c>
      <c r="C109" s="108"/>
      <c r="D109" s="90" t="s">
        <v>16</v>
      </c>
      <c r="E109" s="5">
        <v>2.46</v>
      </c>
      <c r="G109" s="91">
        <v>0.75</v>
      </c>
      <c r="H109" s="3" t="s">
        <v>120</v>
      </c>
      <c r="I109" s="1"/>
      <c r="J109" s="4"/>
      <c r="K109" s="1"/>
      <c r="L109" s="1">
        <v>95.36</v>
      </c>
      <c r="M109" s="1">
        <v>51.04</v>
      </c>
      <c r="N109" s="137">
        <f t="shared" si="56"/>
        <v>53.523489932885902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52.6</v>
      </c>
      <c r="C110" s="108"/>
      <c r="D110" s="90" t="s">
        <v>61</v>
      </c>
      <c r="E110" s="5">
        <v>2.02</v>
      </c>
      <c r="G110" s="91">
        <v>0.91666666666666663</v>
      </c>
      <c r="H110" s="3" t="s">
        <v>120</v>
      </c>
      <c r="I110" s="1"/>
      <c r="J110" s="4"/>
      <c r="K110" s="1"/>
      <c r="L110" s="1">
        <v>95.26</v>
      </c>
      <c r="M110" s="1">
        <v>51.68</v>
      </c>
      <c r="N110" s="137">
        <f t="shared" si="56"/>
        <v>54.251522149905519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52.483333333333341</v>
      </c>
      <c r="C111" s="108"/>
      <c r="D111" s="26" t="s">
        <v>4</v>
      </c>
      <c r="E111" s="25">
        <f t="shared" ref="E111" si="58">AVERAGE(E105:E110)</f>
        <v>2.11</v>
      </c>
      <c r="G111" s="91" t="s">
        <v>122</v>
      </c>
      <c r="H111" s="3" t="s">
        <v>120</v>
      </c>
      <c r="I111" s="1"/>
      <c r="J111" s="4"/>
      <c r="K111" s="1"/>
      <c r="L111" s="1">
        <v>93.8</v>
      </c>
      <c r="M111" s="1">
        <v>50.84</v>
      </c>
      <c r="N111" s="137">
        <f t="shared" si="56"/>
        <v>54.200426439232416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94.793333333333337</v>
      </c>
      <c r="M112" s="25">
        <f t="shared" ref="M112" si="60">AVERAGE(M106:M111)</f>
        <v>51.313333333333333</v>
      </c>
      <c r="N112" s="137">
        <f t="shared" ref="N112" si="61">IF(L112&gt;0,M112/L112*100,0)</f>
        <v>54.131795484914548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87.62</v>
      </c>
      <c r="U112" s="25">
        <f>AVERAGE(U100:U111)</f>
        <v>66.38</v>
      </c>
      <c r="V112" s="137">
        <f t="shared" si="49"/>
        <v>75.758959141748448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2021-12-06T22:19:28Z</cp:lastPrinted>
  <dcterms:created xsi:type="dcterms:W3CDTF">2006-10-21T09:11:40Z</dcterms:created>
  <dcterms:modified xsi:type="dcterms:W3CDTF">2021-12-06T22:19:31Z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