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<sst xmlns="http://schemas.openxmlformats.org/spreadsheetml/2006/main" count="677" uniqueCount="182">
  <si>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</si>
  <si>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</si>
  <si>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</si>
  <si>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</si>
  <si>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</si>
  <si>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</si>
  <si>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</si>
  <si>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</si>
  <si>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</si>
  <si>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</si>
  <si>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</si>
  <si>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</si>
  <si>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</si>
  <si>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</si>
  <si>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</si>
  <si>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</si>
  <si>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</si>
  <si>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</si>
  <si>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</si>
  <si>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</si>
  <si>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</si>
  <si>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</si>
  <si>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</si>
  <si>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</si>
  <si>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</si>
  <si>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</si>
  <si>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</si>
  <si>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</si>
  <si>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</si>
  <si>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</si>
  <si>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</si>
  <si>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</si>
  <si>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</si>
  <si>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</si>
  <si>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</si>
  <si>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</si>
  <si>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</si>
  <si>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</si>
  <si>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</si>
  <si>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</si>
  <si>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</si>
  <si>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</si>
  <si>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</si>
  <si>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</si>
  <si>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</si>
  <si>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</si>
  <si>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</si>
  <si>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</si>
  <si>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</si>
  <si>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</si>
  <si>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</si>
  <si>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</si>
  <si>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</si>
  <si>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</si>
  <si>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</si>
  <si>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</si>
  <si>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</si>
  <si>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</si>
  <si>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</si>
  <si>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</si>
  <si>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</si>
  <si>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</si>
  <si>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</si>
  <si>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</si>
  <si>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</si>
  <si>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</si>
  <si>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</si>
  <si>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</si>
  <si>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</si>
  <si>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</si>
  <si>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</si>
  <si>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</si>
  <si>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</si>
  <si>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</si>
  <si>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</si>
  <si>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</si>
  <si>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</si>
  <si>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</si>
  <si>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</si>
  <si>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</si>
  <si>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</si>
  <si>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</si>
  <si>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</si>
  <si>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</si>
  <si>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</si>
  <si>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</si>
  <si>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</si>
  <si>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</si>
  <si>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</si>
  <si>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</si>
  <si>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</si>
  <si>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</si>
  <si>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</si>
  <si>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</si>
  <si>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</si>
  <si>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</si>
  <si>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</si>
  <si>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</si>
  <si>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</si>
  <si>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</si>
  <si>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</si>
  <si>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</si>
  <si>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</si>
  <si>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</si>
  <si>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</si>
  <si>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</si>
  <si>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</si>
  <si>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</si>
  <si>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</si>
  <si>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</si>
  <si>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</si>
  <si>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</si>
  <si>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</si>
  <si>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</si>
  <si>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</si>
  <si>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</si>
  <si>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</si>
  <si>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</si>
  <si>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</si>
  <si>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</si>
  <si>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</si>
  <si>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</si>
  <si>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</si>
  <si>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6:50 AM 1 DESCARGA</t>
  </si>
  <si>
    <t>B-9</t>
  </si>
  <si>
    <t>A</t>
  </si>
  <si>
    <t>7:15AM</t>
  </si>
  <si>
    <t>7:30AM</t>
  </si>
  <si>
    <t>8:50AM</t>
  </si>
  <si>
    <t>8:55AM</t>
  </si>
  <si>
    <t>SEMILLA9:00AM</t>
  </si>
  <si>
    <t>C-9</t>
  </si>
  <si>
    <t>9:25AM</t>
  </si>
  <si>
    <t>CORTE9:55AM</t>
  </si>
  <si>
    <t>10:20AM</t>
  </si>
  <si>
    <t>10:25AM</t>
  </si>
  <si>
    <t>10:45AM</t>
  </si>
  <si>
    <t>1DESCARGA11:00AM</t>
  </si>
  <si>
    <t>11.20AM</t>
  </si>
  <si>
    <t>12.00PM</t>
  </si>
  <si>
    <t>11.35AM</t>
  </si>
  <si>
    <t>IIDESCARGA12.36PM</t>
  </si>
  <si>
    <t>12.40PM</t>
  </si>
  <si>
    <t>1.00PM</t>
  </si>
  <si>
    <t>1.20PM</t>
  </si>
  <si>
    <t>1.50PM</t>
  </si>
  <si>
    <t xml:space="preserve">2.00PM </t>
  </si>
  <si>
    <t>SEMILLA2.52PM</t>
  </si>
  <si>
    <t>3.05PM</t>
  </si>
  <si>
    <t>3.35PM</t>
  </si>
  <si>
    <t>3.40PM</t>
  </si>
  <si>
    <t>3.55PM</t>
  </si>
  <si>
    <t>CORTE3.52PM</t>
  </si>
  <si>
    <t>4.40PM</t>
  </si>
  <si>
    <t>5.15PM</t>
  </si>
  <si>
    <t>IDESCARGA5.25PM</t>
  </si>
  <si>
    <t>5.55PM</t>
  </si>
  <si>
    <t>6.20PM</t>
  </si>
  <si>
    <t>7.05PM</t>
  </si>
  <si>
    <t>7.10PM</t>
  </si>
  <si>
    <t>8.00PM</t>
  </si>
  <si>
    <t>8.25PM</t>
  </si>
  <si>
    <t>IIDESCARGA8.38PM</t>
  </si>
  <si>
    <t>8.50PM</t>
  </si>
  <si>
    <t>7.917.70</t>
  </si>
  <si>
    <t>9.15PM</t>
  </si>
  <si>
    <t>9.55PM</t>
  </si>
  <si>
    <t>IIDESCARGA10.42PM</t>
  </si>
  <si>
    <t>10.40PM</t>
  </si>
  <si>
    <t>11.00PM</t>
  </si>
  <si>
    <t>11:15PM</t>
  </si>
  <si>
    <t>11:35PM</t>
  </si>
  <si>
    <t>11:30PM</t>
  </si>
  <si>
    <t>11:45PM</t>
  </si>
  <si>
    <t>12:55AM</t>
  </si>
  <si>
    <t>1:50AM</t>
  </si>
  <si>
    <t>1 DESCARGA</t>
  </si>
  <si>
    <t>3:45AM</t>
  </si>
  <si>
    <t>4:00AM</t>
  </si>
  <si>
    <t>4:30AM</t>
  </si>
  <si>
    <t>4:40AM</t>
  </si>
  <si>
    <t>4:55AM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</si>
</sst>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95</v>
      </c>
      <c r="D3" s="57" t="s">
        <v>78</v>
      </c>
      <c r="E3" s="29">
        <v>44561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17.84</v>
      </c>
      <c r="C6" s="2">
        <v>15.94</v>
      </c>
      <c r="D6" s="26">
        <f>IF(B6&gt;0,C6/B6*100,0)</f>
        <v>89.349775784753362</v>
      </c>
      <c r="E6" s="2">
        <v>5.4</v>
      </c>
      <c r="F6" s="97"/>
      <c r="G6" s="7">
        <v>0.29166666666666669</v>
      </c>
      <c r="H6" s="3" t="s">
        <v>125</v>
      </c>
      <c r="I6" s="3">
        <v>2</v>
      </c>
      <c r="J6" s="3">
        <v>5823</v>
      </c>
      <c r="K6" s="3">
        <v>900</v>
      </c>
      <c r="L6" s="8">
        <v>90.92</v>
      </c>
      <c r="M6" s="2">
        <v>78.88</v>
      </c>
      <c r="N6" s="137">
        <f t="shared" ref="N6:N69" si="0">IF(L6&gt;0,M6/L6*100,0)</f>
        <v>86.757589089309278</v>
      </c>
      <c r="O6" s="9" t="s">
        <v>114</v>
      </c>
      <c r="P6" s="2">
        <v>65.849999999999994</v>
      </c>
      <c r="Q6" s="2">
        <v>57.86</v>
      </c>
      <c r="R6" s="137">
        <f t="shared" ref="R6:R10" si="1">IF(P6&gt;0,Q6/P6*100,0)</f>
        <v>87.866362946089609</v>
      </c>
      <c r="S6" s="9" t="s">
        <v>24</v>
      </c>
      <c r="T6" s="68">
        <v>7.4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17.239999999999998</v>
      </c>
      <c r="C7" s="2">
        <v>15.21</v>
      </c>
      <c r="D7" s="26">
        <f t="shared" ref="D7:D12" si="2">IF(B7&gt;0,C7/B7*100,0)</f>
        <v>88.225058004640388</v>
      </c>
      <c r="E7" s="2">
        <v>5.7</v>
      </c>
      <c r="F7" s="97"/>
      <c r="G7" s="7">
        <v>0.2951388888888889</v>
      </c>
      <c r="H7" s="3" t="s">
        <v>125</v>
      </c>
      <c r="I7" s="1">
        <v>4</v>
      </c>
      <c r="J7" s="1">
        <v>5824</v>
      </c>
      <c r="K7" s="1">
        <v>900</v>
      </c>
      <c r="L7" s="2">
        <v>91.06</v>
      </c>
      <c r="M7" s="2">
        <v>78.64</v>
      </c>
      <c r="N7" s="137">
        <f t="shared" si="0"/>
        <v>86.360641335383264</v>
      </c>
      <c r="O7" s="119" t="s">
        <v>115</v>
      </c>
      <c r="P7" s="2">
        <v>64.73</v>
      </c>
      <c r="Q7" s="2">
        <v>57.36</v>
      </c>
      <c r="R7" s="137">
        <f t="shared" si="1"/>
        <v>88.614243781863124</v>
      </c>
      <c r="S7" s="9" t="s">
        <v>25</v>
      </c>
      <c r="T7" s="68">
        <v>7.3</v>
      </c>
      <c r="U7" s="9" t="s">
        <v>25</v>
      </c>
      <c r="V7" s="68">
        <v>6.9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>
        <v>17.010000000000002</v>
      </c>
      <c r="C8" s="2">
        <v>15.21</v>
      </c>
      <c r="D8" s="26">
        <f t="shared" si="2"/>
        <v>89.417989417989418</v>
      </c>
      <c r="E8" s="2">
        <v>5.7</v>
      </c>
      <c r="F8" s="97"/>
      <c r="G8" s="7">
        <v>0.2951388888888889</v>
      </c>
      <c r="H8" s="3" t="s">
        <v>125</v>
      </c>
      <c r="I8" s="1">
        <v>7</v>
      </c>
      <c r="J8" s="1">
        <v>5825</v>
      </c>
      <c r="K8" s="1">
        <v>1800</v>
      </c>
      <c r="L8" s="2">
        <v>91.5</v>
      </c>
      <c r="M8" s="2">
        <v>80.16</v>
      </c>
      <c r="N8" s="137">
        <f t="shared" si="0"/>
        <v>87.606557377049171</v>
      </c>
      <c r="O8" s="9" t="s">
        <v>116</v>
      </c>
      <c r="P8" s="2">
        <v>61.72</v>
      </c>
      <c r="Q8" s="2">
        <v>55.02</v>
      </c>
      <c r="R8" s="137">
        <f t="shared" si="1"/>
        <v>89.144523655217114</v>
      </c>
      <c r="S8" s="9" t="s">
        <v>26</v>
      </c>
      <c r="T8" s="68">
        <v>7.5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17.399999999999999</v>
      </c>
      <c r="C9" s="2">
        <v>15.55</v>
      </c>
      <c r="D9" s="26">
        <f t="shared" si="2"/>
        <v>89.36781609195404</v>
      </c>
      <c r="E9" s="2">
        <v>5.9</v>
      </c>
      <c r="F9" s="97"/>
      <c r="G9" s="7" t="s">
        <v>126</v>
      </c>
      <c r="H9" s="3" t="s">
        <v>125</v>
      </c>
      <c r="I9" s="1">
        <v>6</v>
      </c>
      <c r="J9" s="1">
        <v>5826</v>
      </c>
      <c r="K9" s="1">
        <v>1200</v>
      </c>
      <c r="L9" s="2">
        <v>90.54</v>
      </c>
      <c r="M9" s="2">
        <v>78.52</v>
      </c>
      <c r="N9" s="137">
        <f t="shared" si="0"/>
        <v>86.724099845372209</v>
      </c>
      <c r="O9" s="9" t="s">
        <v>117</v>
      </c>
      <c r="P9" s="2">
        <v>62.74</v>
      </c>
      <c r="Q9" s="2">
        <v>56.12</v>
      </c>
      <c r="R9" s="137">
        <f t="shared" si="1"/>
        <v>89.448517692062467</v>
      </c>
      <c r="S9" s="9" t="s">
        <v>39</v>
      </c>
      <c r="T9" s="68">
        <v>7.7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17.7</v>
      </c>
      <c r="C10" s="2">
        <v>15.75</v>
      </c>
      <c r="D10" s="26">
        <f t="shared" si="2"/>
        <v>88.983050847457633</v>
      </c>
      <c r="E10" s="2">
        <v>5.8</v>
      </c>
      <c r="F10" s="97"/>
      <c r="G10" s="7" t="s">
        <v>127</v>
      </c>
      <c r="H10" s="3" t="s">
        <v>125</v>
      </c>
      <c r="I10" s="1">
        <v>8</v>
      </c>
      <c r="J10" s="1">
        <v>5627</v>
      </c>
      <c r="K10" s="1">
        <v>2800</v>
      </c>
      <c r="L10" s="2">
        <v>91.48</v>
      </c>
      <c r="M10" s="2">
        <v>80.319999999999993</v>
      </c>
      <c r="N10" s="137">
        <f t="shared" si="0"/>
        <v>87.800612155662421</v>
      </c>
      <c r="O10" s="28" t="s">
        <v>4</v>
      </c>
      <c r="P10" s="25">
        <f t="shared" ref="P10" si="3">AVERAGE(P4:P9)</f>
        <v>63.76</v>
      </c>
      <c r="Q10" s="25">
        <f t="shared" ref="Q10" si="4">AVERAGE(Q4:Q9)</f>
        <v>56.59</v>
      </c>
      <c r="R10" s="137">
        <f t="shared" si="1"/>
        <v>88.754705144291108</v>
      </c>
      <c r="S10" s="9" t="s">
        <v>40</v>
      </c>
      <c r="T10" s="68">
        <v>7.2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17.100000000000001</v>
      </c>
      <c r="C11" s="2">
        <v>14.86</v>
      </c>
      <c r="D11" s="26">
        <f t="shared" si="2"/>
        <v>86.90058479532162</v>
      </c>
      <c r="E11" s="2">
        <v>5.6</v>
      </c>
      <c r="F11" s="97"/>
      <c r="G11" s="7" t="s">
        <v>128</v>
      </c>
      <c r="H11" s="3" t="s">
        <v>125</v>
      </c>
      <c r="I11" s="1">
        <v>7</v>
      </c>
      <c r="J11" s="1">
        <v>5628</v>
      </c>
      <c r="K11" s="1">
        <v>1800</v>
      </c>
      <c r="L11" s="2">
        <v>90.48</v>
      </c>
      <c r="M11" s="2">
        <v>79.28</v>
      </c>
      <c r="N11" s="137">
        <f t="shared" si="0"/>
        <v>87.621573828470375</v>
      </c>
      <c r="O11" s="9" t="s">
        <v>0</v>
      </c>
      <c r="P11" s="54"/>
      <c r="Q11" s="12"/>
      <c r="R11" s="54"/>
      <c r="S11" s="9" t="s">
        <v>41</v>
      </c>
      <c r="T11" s="68">
        <v>7.2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17.381666666666671</v>
      </c>
      <c r="C12" s="25">
        <f>AVERAGE(C6:C11)</f>
        <v>15.42</v>
      </c>
      <c r="D12" s="26">
        <f t="shared" si="2"/>
        <v>88.714162431680862</v>
      </c>
      <c r="E12" s="25">
        <f>AVERAGE(E6:E11)</f>
        <v>5.6833333333333336</v>
      </c>
      <c r="F12" s="25"/>
      <c r="G12" s="7" t="s">
        <v>129</v>
      </c>
      <c r="H12" s="3" t="s">
        <v>125</v>
      </c>
      <c r="I12" s="1">
        <v>3</v>
      </c>
      <c r="J12" s="1">
        <v>5629</v>
      </c>
      <c r="K12" s="1">
        <v>900</v>
      </c>
      <c r="L12" s="2">
        <v>91.18</v>
      </c>
      <c r="M12" s="2">
        <v>78.72</v>
      </c>
      <c r="N12" s="137">
        <f t="shared" si="0"/>
        <v>86.334722526869925</v>
      </c>
      <c r="O12" s="156" t="s">
        <v>66</v>
      </c>
      <c r="P12" s="157"/>
      <c r="Q12" s="157"/>
      <c r="R12" s="158"/>
      <c r="S12" s="9" t="s">
        <v>18</v>
      </c>
      <c r="T12" s="68">
        <v>7.4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125</v>
      </c>
      <c r="I13" s="3">
        <v>6</v>
      </c>
      <c r="J13" s="3">
        <v>5630</v>
      </c>
      <c r="K13" s="3">
        <v>1200</v>
      </c>
      <c r="L13" s="8">
        <v>90.82</v>
      </c>
      <c r="M13" s="2">
        <v>78.16</v>
      </c>
      <c r="N13" s="137">
        <f t="shared" si="0"/>
        <v>86.060339132349711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7.1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18.260000000000002</v>
      </c>
      <c r="C14" s="2">
        <v>16.43</v>
      </c>
      <c r="D14" s="26">
        <f t="shared" ref="D14:D78" si="5">IF(B14&gt;0,C14/B14*100,0)</f>
        <v>89.978094194961656</v>
      </c>
      <c r="E14" s="2">
        <v>5.4</v>
      </c>
      <c r="F14" s="97"/>
      <c r="G14" s="7" t="s">
        <v>132</v>
      </c>
      <c r="H14" s="3" t="s">
        <v>125</v>
      </c>
      <c r="I14" s="3">
        <v>8</v>
      </c>
      <c r="J14" s="3">
        <v>5631</v>
      </c>
      <c r="K14" s="3">
        <v>2800</v>
      </c>
      <c r="L14" s="8">
        <v>91.56</v>
      </c>
      <c r="M14" s="2">
        <v>79.44</v>
      </c>
      <c r="N14" s="137">
        <f t="shared" si="0"/>
        <v>86.762778505897771</v>
      </c>
      <c r="O14" s="9" t="s">
        <v>114</v>
      </c>
      <c r="P14" s="5">
        <v>69.78</v>
      </c>
      <c r="Q14" s="5">
        <v>50.44</v>
      </c>
      <c r="R14" s="137">
        <f t="shared" ref="R14:R17" si="6">IF(P14&gt;0,Q14/P14*100,0)</f>
        <v>72.284322155345365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6.4</v>
      </c>
      <c r="Y14" s="47"/>
    </row>
    <row r="15" spans="1:25" ht="13.8">
      <c r="A15" s="73" t="s">
        <v>47</v>
      </c>
      <c r="B15" s="2">
        <v>18.670000000000002</v>
      </c>
      <c r="C15" s="2">
        <v>16.63</v>
      </c>
      <c r="D15" s="26">
        <f t="shared" si="5"/>
        <v>89.073379753615413</v>
      </c>
      <c r="E15" s="2">
        <v>5</v>
      </c>
      <c r="F15" s="97"/>
      <c r="G15" s="7" t="s">
        <v>134</v>
      </c>
      <c r="H15" s="3" t="s">
        <v>125</v>
      </c>
      <c r="I15" s="3">
        <v>2</v>
      </c>
      <c r="J15" s="3">
        <v>5632</v>
      </c>
      <c r="K15" s="3">
        <v>900</v>
      </c>
      <c r="L15" s="8">
        <v>91.8</v>
      </c>
      <c r="M15" s="2">
        <v>79.84</v>
      </c>
      <c r="N15" s="137">
        <f t="shared" si="0"/>
        <v>86.971677559912862</v>
      </c>
      <c r="O15" s="119" t="s">
        <v>115</v>
      </c>
      <c r="P15" s="5">
        <v>70.599999999999994</v>
      </c>
      <c r="Q15" s="5">
        <v>51.98</v>
      </c>
      <c r="R15" s="137">
        <f t="shared" si="6"/>
        <v>73.626062322946169</v>
      </c>
      <c r="S15" s="9" t="s">
        <v>19</v>
      </c>
      <c r="T15" s="68">
        <v>7.5</v>
      </c>
      <c r="U15" s="9" t="s">
        <v>19</v>
      </c>
      <c r="V15" s="68">
        <v>6.8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18.38</v>
      </c>
      <c r="C16" s="2">
        <v>16.55</v>
      </c>
      <c r="D16" s="26">
        <f t="shared" si="5"/>
        <v>90.043525571273136</v>
      </c>
      <c r="E16" s="2">
        <v>5.4</v>
      </c>
      <c r="F16" s="97"/>
      <c r="G16" s="7" t="s">
        <v>135</v>
      </c>
      <c r="H16" s="3" t="s">
        <v>125</v>
      </c>
      <c r="I16" s="3">
        <v>4</v>
      </c>
      <c r="J16" s="3">
        <v>5633</v>
      </c>
      <c r="K16" s="3">
        <v>900</v>
      </c>
      <c r="L16" s="8">
        <v>91.1</v>
      </c>
      <c r="M16" s="2">
        <v>80.84</v>
      </c>
      <c r="N16" s="137">
        <f t="shared" si="0"/>
        <v>88.737650933040626</v>
      </c>
      <c r="O16" s="9" t="s">
        <v>116</v>
      </c>
      <c r="P16" s="5">
        <v>69.31</v>
      </c>
      <c r="Q16" s="5">
        <v>50.06</v>
      </c>
      <c r="R16" s="137">
        <f t="shared" si="6"/>
        <v>72.226229981243677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6.2</v>
      </c>
      <c r="Y16" s="47"/>
    </row>
    <row r="17" spans="1:25" ht="13.8">
      <c r="A17" s="73" t="s">
        <v>49</v>
      </c>
      <c r="B17" s="2">
        <v>18.350000000000001</v>
      </c>
      <c r="C17" s="2">
        <v>16.37</v>
      </c>
      <c r="D17" s="26">
        <f t="shared" si="5"/>
        <v>89.209809264305179</v>
      </c>
      <c r="E17" s="2">
        <v>5.3</v>
      </c>
      <c r="F17" s="97"/>
      <c r="G17" s="7" t="s">
        <v>136</v>
      </c>
      <c r="H17" s="3" t="s">
        <v>125</v>
      </c>
      <c r="I17" s="3">
        <v>7</v>
      </c>
      <c r="J17" s="3">
        <v>5834</v>
      </c>
      <c r="K17" s="3">
        <v>1800</v>
      </c>
      <c r="L17" s="8">
        <v>90.24</v>
      </c>
      <c r="M17" s="2">
        <v>77.52</v>
      </c>
      <c r="N17" s="137">
        <f t="shared" si="0"/>
        <v>85.90425531914893</v>
      </c>
      <c r="O17" s="9" t="s">
        <v>117</v>
      </c>
      <c r="P17" s="5">
        <v>70</v>
      </c>
      <c r="Q17" s="5">
        <v>50.6</v>
      </c>
      <c r="R17" s="137">
        <f t="shared" si="6"/>
        <v>72.285714285714292</v>
      </c>
      <c r="S17" s="99" t="s">
        <v>20</v>
      </c>
      <c r="T17" s="68">
        <v>7.3</v>
      </c>
      <c r="U17" s="9" t="s">
        <v>20</v>
      </c>
      <c r="V17" s="68">
        <v>7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18.899999999999999</v>
      </c>
      <c r="C18" s="2">
        <v>16.899999999999999</v>
      </c>
      <c r="D18" s="26">
        <f t="shared" si="5"/>
        <v>89.417989417989418</v>
      </c>
      <c r="E18" s="2">
        <v>5.4</v>
      </c>
      <c r="F18" s="97"/>
      <c r="G18" s="7" t="s">
        <v>138</v>
      </c>
      <c r="H18" s="3" t="s">
        <v>125</v>
      </c>
      <c r="I18" s="3">
        <v>8</v>
      </c>
      <c r="J18" s="3">
        <v>5835</v>
      </c>
      <c r="K18" s="3">
        <v>2800</v>
      </c>
      <c r="L18" s="8">
        <v>91.22</v>
      </c>
      <c r="M18" s="2">
        <v>78.48</v>
      </c>
      <c r="N18" s="137">
        <f t="shared" si="0"/>
        <v>86.033764525323392</v>
      </c>
      <c r="O18" s="28" t="s">
        <v>4</v>
      </c>
      <c r="P18" s="25">
        <f t="shared" ref="P18" si="7">AVERAGE(P12:P17)</f>
        <v>69.922499999999999</v>
      </c>
      <c r="Q18" s="25">
        <f t="shared" ref="Q18" si="8">AVERAGE(Q12:Q17)</f>
        <v>50.769999999999996</v>
      </c>
      <c r="R18" s="137">
        <f t="shared" ref="R18" si="9">IF(P18&gt;0,Q18/P18*100,0)</f>
        <v>72.608959919911314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18.36</v>
      </c>
      <c r="C19" s="2">
        <v>16.27</v>
      </c>
      <c r="D19" s="26">
        <f t="shared" si="5"/>
        <v>88.61655773420479</v>
      </c>
      <c r="E19" s="2">
        <v>5.2</v>
      </c>
      <c r="F19" s="97"/>
      <c r="G19" s="7" t="s">
        <v>140</v>
      </c>
      <c r="H19" s="3" t="s">
        <v>125</v>
      </c>
      <c r="I19" s="4">
        <v>3</v>
      </c>
      <c r="J19" s="4">
        <v>5836</v>
      </c>
      <c r="K19" s="4">
        <v>900</v>
      </c>
      <c r="L19" s="5">
        <v>91.36</v>
      </c>
      <c r="M19" s="2">
        <v>78.28</v>
      </c>
      <c r="N19" s="137">
        <f t="shared" si="0"/>
        <v>85.683012259194399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18.486666666666668</v>
      </c>
      <c r="C20" s="25">
        <f>AVERAGE(C14:C19)</f>
        <v>16.524999999999999</v>
      </c>
      <c r="D20" s="26">
        <f t="shared" si="5"/>
        <v>89.388748647673992</v>
      </c>
      <c r="E20" s="25">
        <f>AVERAGE(E14:E19)</f>
        <v>5.2833333333333332</v>
      </c>
      <c r="F20" s="25"/>
      <c r="G20" s="7" t="s">
        <v>139</v>
      </c>
      <c r="H20" s="3" t="s">
        <v>125</v>
      </c>
      <c r="I20" s="3">
        <v>6</v>
      </c>
      <c r="J20" s="3">
        <v>5837</v>
      </c>
      <c r="K20" s="3">
        <v>1100</v>
      </c>
      <c r="L20" s="8">
        <v>90.54</v>
      </c>
      <c r="M20" s="2">
        <v>78.16</v>
      </c>
      <c r="N20" s="137">
        <f t="shared" si="0"/>
        <v>86.326485531256893</v>
      </c>
      <c r="O20" s="156" t="s">
        <v>102</v>
      </c>
      <c r="P20" s="157"/>
      <c r="Q20" s="157"/>
      <c r="R20" s="158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142</v>
      </c>
      <c r="H21" s="3" t="s">
        <v>125</v>
      </c>
      <c r="I21" s="3">
        <v>7</v>
      </c>
      <c r="J21" s="3">
        <v>5838</v>
      </c>
      <c r="K21" s="3">
        <v>1800</v>
      </c>
      <c r="L21" s="8">
        <v>91.44</v>
      </c>
      <c r="M21" s="2">
        <v>79.16</v>
      </c>
      <c r="N21" s="137">
        <f t="shared" si="0"/>
        <v>86.570428696412947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12.94</v>
      </c>
      <c r="C22" s="2">
        <v>11.34</v>
      </c>
      <c r="D22" s="26">
        <f t="shared" si="5"/>
        <v>87.635239567233398</v>
      </c>
      <c r="E22" s="2">
        <v>5.5</v>
      </c>
      <c r="F22" s="97"/>
      <c r="G22" s="7" t="s">
        <v>142</v>
      </c>
      <c r="H22" s="3" t="s">
        <v>125</v>
      </c>
      <c r="I22" s="3">
        <v>2</v>
      </c>
      <c r="J22" s="3">
        <v>5839</v>
      </c>
      <c r="K22" s="3">
        <v>900</v>
      </c>
      <c r="L22" s="8">
        <v>91.26</v>
      </c>
      <c r="M22" s="2">
        <v>78.88</v>
      </c>
      <c r="N22" s="137">
        <f t="shared" si="0"/>
        <v>86.434363357440276</v>
      </c>
      <c r="O22" s="9" t="s">
        <v>114</v>
      </c>
      <c r="P22" s="8">
        <v>69.25</v>
      </c>
      <c r="Q22" s="8">
        <v>39.32</v>
      </c>
      <c r="R22" s="137">
        <f t="shared" ref="R22:R25" si="10">IF(P22&gt;0,Q22/P22*100,0)</f>
        <v>56.779783393501802</v>
      </c>
      <c r="S22" s="9" t="s">
        <v>27</v>
      </c>
      <c r="T22" s="68">
        <v>7.3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13.2</v>
      </c>
      <c r="C23" s="2">
        <v>11.47</v>
      </c>
      <c r="D23" s="26">
        <f t="shared" si="5"/>
        <v>86.893939393939405</v>
      </c>
      <c r="E23" s="2">
        <v>5.8</v>
      </c>
      <c r="F23" s="97"/>
      <c r="G23" s="7" t="s">
        <v>143</v>
      </c>
      <c r="H23" s="3" t="s">
        <v>125</v>
      </c>
      <c r="I23" s="3">
        <v>4</v>
      </c>
      <c r="J23" s="3">
        <v>5840</v>
      </c>
      <c r="K23" s="3">
        <v>900</v>
      </c>
      <c r="L23" s="8">
        <v>90.9</v>
      </c>
      <c r="M23" s="2">
        <v>77.760000000000005</v>
      </c>
      <c r="N23" s="137">
        <f t="shared" si="0"/>
        <v>85.544554455445549</v>
      </c>
      <c r="O23" s="119" t="s">
        <v>115</v>
      </c>
      <c r="P23" s="8">
        <v>68.77</v>
      </c>
      <c r="Q23" s="8">
        <v>38.700000000000003</v>
      </c>
      <c r="R23" s="137">
        <f t="shared" si="10"/>
        <v>56.274538316126218</v>
      </c>
      <c r="S23" s="9" t="s">
        <v>28</v>
      </c>
      <c r="T23" s="68">
        <v>7.2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13.25</v>
      </c>
      <c r="C24" s="2">
        <v>11.42</v>
      </c>
      <c r="D24" s="26">
        <f t="shared" si="5"/>
        <v>86.188679245283012</v>
      </c>
      <c r="E24" s="2">
        <v>5.7</v>
      </c>
      <c r="F24" s="97"/>
      <c r="G24" s="7" t="s">
        <v>144</v>
      </c>
      <c r="H24" s="3" t="s">
        <v>125</v>
      </c>
      <c r="I24" s="3">
        <v>8</v>
      </c>
      <c r="J24" s="3">
        <v>5841</v>
      </c>
      <c r="K24" s="3">
        <v>2800</v>
      </c>
      <c r="L24" s="8">
        <v>91.38</v>
      </c>
      <c r="M24" s="2">
        <v>78.44</v>
      </c>
      <c r="N24" s="137">
        <f t="shared" si="0"/>
        <v>85.839352155832799</v>
      </c>
      <c r="O24" s="9" t="s">
        <v>116</v>
      </c>
      <c r="P24" s="8">
        <v>69.67</v>
      </c>
      <c r="Q24" s="8">
        <v>38.6</v>
      </c>
      <c r="R24" s="137">
        <f>IF(P24&gt;0,Q24/P24*100,0)</f>
        <v>55.404047653222335</v>
      </c>
      <c r="S24" s="9" t="s">
        <v>29</v>
      </c>
      <c r="T24" s="68">
        <v>6.9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13.1</v>
      </c>
      <c r="C25" s="2">
        <v>11.29</v>
      </c>
      <c r="D25" s="26">
        <f t="shared" si="5"/>
        <v>86.18320610687023</v>
      </c>
      <c r="E25" s="2">
        <v>5.7</v>
      </c>
      <c r="F25" s="97"/>
      <c r="G25" s="7" t="s">
        <v>145</v>
      </c>
      <c r="H25" s="3" t="s">
        <v>125</v>
      </c>
      <c r="I25" s="3">
        <v>6</v>
      </c>
      <c r="J25" s="3">
        <v>5842</v>
      </c>
      <c r="K25" s="3">
        <v>1100</v>
      </c>
      <c r="L25" s="8">
        <v>91.6</v>
      </c>
      <c r="M25" s="2">
        <v>78.72</v>
      </c>
      <c r="N25" s="137">
        <f t="shared" si="0"/>
        <v>85.938864628820966</v>
      </c>
      <c r="O25" s="9" t="s">
        <v>117</v>
      </c>
      <c r="P25" s="8">
        <v>68.62</v>
      </c>
      <c r="Q25" s="8">
        <v>37.78</v>
      </c>
      <c r="R25" s="137">
        <f t="shared" si="10"/>
        <v>55.056834742057703</v>
      </c>
      <c r="S25" s="9" t="s">
        <v>63</v>
      </c>
      <c r="T25" s="68">
        <v>7.8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12.62</v>
      </c>
      <c r="C26" s="2">
        <v>11.1</v>
      </c>
      <c r="D26" s="26">
        <f t="shared" si="5"/>
        <v>87.955625990491285</v>
      </c>
      <c r="E26" s="2">
        <v>5.8</v>
      </c>
      <c r="F26" s="97"/>
      <c r="G26" s="7" t="s">
        <v>146</v>
      </c>
      <c r="H26" s="3" t="s">
        <v>125</v>
      </c>
      <c r="I26" s="3">
        <v>3</v>
      </c>
      <c r="J26" s="3">
        <v>5843</v>
      </c>
      <c r="K26" s="3">
        <v>900</v>
      </c>
      <c r="L26" s="8">
        <v>91.52</v>
      </c>
      <c r="M26" s="2">
        <v>76.48</v>
      </c>
      <c r="N26" s="137">
        <f t="shared" si="0"/>
        <v>83.566433566433574</v>
      </c>
      <c r="O26" s="28" t="s">
        <v>4</v>
      </c>
      <c r="P26" s="25">
        <f t="shared" ref="P26" si="11">AVERAGE(P20:P25)</f>
        <v>69.077500000000001</v>
      </c>
      <c r="Q26" s="25">
        <f t="shared" ref="Q26" si="12">AVERAGE(Q20:Q25)</f>
        <v>38.6</v>
      </c>
      <c r="R26" s="137">
        <f>IF(P26&gt;0,Q26/P26*100,0)</f>
        <v>55.879266041764687</v>
      </c>
      <c r="S26" s="9" t="s">
        <v>31</v>
      </c>
      <c r="T26" s="68">
        <v>7.4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12.89</v>
      </c>
      <c r="C27" s="2">
        <v>11.23</v>
      </c>
      <c r="D27" s="26">
        <f t="shared" si="5"/>
        <v>87.121799844840965</v>
      </c>
      <c r="E27" s="2">
        <v>5.7</v>
      </c>
      <c r="F27" s="97"/>
      <c r="G27" s="7" t="s">
        <v>148</v>
      </c>
      <c r="H27" s="3" t="s">
        <v>125</v>
      </c>
      <c r="I27" s="3">
        <v>8</v>
      </c>
      <c r="J27" s="3">
        <v>5844</v>
      </c>
      <c r="K27" s="3">
        <v>2800</v>
      </c>
      <c r="L27" s="2">
        <v>91.5</v>
      </c>
      <c r="M27" s="2">
        <v>79.52</v>
      </c>
      <c r="N27" s="137">
        <f t="shared" si="0"/>
        <v>86.907103825136616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</v>
      </c>
      <c r="C28" s="25">
        <f>AVERAGE(C22:C27)</f>
        <v>11.308333333333335</v>
      </c>
      <c r="D28" s="26">
        <f t="shared" si="5"/>
        <v>86.987179487179503</v>
      </c>
      <c r="E28" s="25">
        <f>AVERAGE(E22:E27)</f>
        <v>5.7</v>
      </c>
      <c r="F28" s="25"/>
      <c r="G28" s="7" t="s">
        <v>149</v>
      </c>
      <c r="H28" s="3" t="s">
        <v>125</v>
      </c>
      <c r="I28" s="3">
        <v>4</v>
      </c>
      <c r="J28" s="3">
        <v>5845</v>
      </c>
      <c r="K28" s="3">
        <v>900</v>
      </c>
      <c r="L28" s="8">
        <v>91.6</v>
      </c>
      <c r="M28" s="2">
        <v>78.2</v>
      </c>
      <c r="N28" s="137">
        <f t="shared" si="0"/>
        <v>85.37117903930131</v>
      </c>
      <c r="O28" s="163" t="s">
        <v>67</v>
      </c>
      <c r="P28" s="164"/>
      <c r="Q28" s="164"/>
      <c r="R28" s="165"/>
      <c r="S28" s="9" t="s">
        <v>33</v>
      </c>
      <c r="T28" s="68">
        <v>7.1</v>
      </c>
      <c r="U28" s="9" t="s">
        <v>33</v>
      </c>
      <c r="V28" s="68">
        <v>7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150</v>
      </c>
      <c r="H29" s="3" t="s">
        <v>125</v>
      </c>
      <c r="I29" s="3">
        <v>2</v>
      </c>
      <c r="J29" s="3">
        <v>5846</v>
      </c>
      <c r="K29" s="75">
        <v>900</v>
      </c>
      <c r="L29" s="76">
        <v>91</v>
      </c>
      <c r="M29" s="2">
        <v>78.56</v>
      </c>
      <c r="N29" s="137">
        <f t="shared" si="0"/>
        <v>86.329670329670321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7.3</v>
      </c>
      <c r="U29" s="9" t="s">
        <v>34</v>
      </c>
      <c r="V29" s="68">
        <v>7.1</v>
      </c>
      <c r="W29" s="9" t="s">
        <v>34</v>
      </c>
      <c r="X29" s="68">
        <v>63</v>
      </c>
      <c r="Y29" s="47"/>
    </row>
    <row r="30" spans="1:25" ht="15.6">
      <c r="A30" s="73" t="s">
        <v>46</v>
      </c>
      <c r="B30" s="2">
        <v>3.12</v>
      </c>
      <c r="C30" s="2">
        <v>2.44</v>
      </c>
      <c r="D30" s="26">
        <f t="shared" si="5"/>
        <v>78.205128205128204</v>
      </c>
      <c r="E30" s="2">
        <v>6.3</v>
      </c>
      <c r="F30" s="97"/>
      <c r="G30" s="7" t="s">
        <v>151</v>
      </c>
      <c r="H30" s="3" t="s">
        <v>125</v>
      </c>
      <c r="I30" s="3">
        <v>6</v>
      </c>
      <c r="J30" s="3">
        <v>5847</v>
      </c>
      <c r="K30" s="3">
        <v>1100</v>
      </c>
      <c r="L30" s="2">
        <v>91.6</v>
      </c>
      <c r="M30" s="2">
        <v>78.2</v>
      </c>
      <c r="N30" s="137">
        <f t="shared" si="0"/>
        <v>85.37117903930131</v>
      </c>
      <c r="O30" s="54" t="s">
        <v>14</v>
      </c>
      <c r="P30" s="2">
        <v>84.88</v>
      </c>
      <c r="Q30" s="2">
        <v>33.200000000000003</v>
      </c>
      <c r="R30" s="137">
        <f t="shared" ref="R30:R35" si="13">IF(P30&gt;0,Q30/P30*100,0)</f>
        <v>39.114043355325165</v>
      </c>
      <c r="S30" s="28" t="s">
        <v>4</v>
      </c>
      <c r="T30" s="25">
        <f>AVERAGE(T6:T29)</f>
        <v>7.2875000000000014</v>
      </c>
      <c r="U30" s="28" t="s">
        <v>4</v>
      </c>
      <c r="V30" s="25">
        <f>AVERAGE(V6:V29)</f>
        <v>7.0208333333333321</v>
      </c>
      <c r="W30" s="28" t="s">
        <v>4</v>
      </c>
      <c r="X30" s="25">
        <f>AVERAGE(X6:X29)</f>
        <v>8.6875000000000018</v>
      </c>
      <c r="Y30" s="47"/>
    </row>
    <row r="31" spans="1:25" ht="13.8">
      <c r="A31" s="73" t="s">
        <v>47</v>
      </c>
      <c r="B31" s="2">
        <v>2.88</v>
      </c>
      <c r="C31" s="2">
        <v>1.83</v>
      </c>
      <c r="D31" s="26">
        <f t="shared" si="5"/>
        <v>63.541666666666671</v>
      </c>
      <c r="E31" s="2">
        <v>6.9</v>
      </c>
      <c r="F31" s="97"/>
      <c r="G31" s="7" t="s">
        <v>153</v>
      </c>
      <c r="H31" s="3" t="s">
        <v>125</v>
      </c>
      <c r="I31" s="3">
        <v>3</v>
      </c>
      <c r="J31" s="3">
        <v>5848</v>
      </c>
      <c r="K31" s="3">
        <v>900</v>
      </c>
      <c r="L31" s="8">
        <v>90.6</v>
      </c>
      <c r="M31" s="2">
        <v>76.680000000000007</v>
      </c>
      <c r="N31" s="137">
        <f t="shared" si="0"/>
        <v>84.635761589403984</v>
      </c>
      <c r="O31" s="54" t="s">
        <v>15</v>
      </c>
      <c r="P31" s="2">
        <v>84</v>
      </c>
      <c r="Q31" s="2">
        <v>32.4</v>
      </c>
      <c r="R31" s="137">
        <f t="shared" si="13"/>
        <v>38.571428571428569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>
        <v>2.8</v>
      </c>
      <c r="C32" s="2">
        <v>2.06</v>
      </c>
      <c r="D32" s="26">
        <f t="shared" si="5"/>
        <v>73.571428571428584</v>
      </c>
      <c r="E32" s="2">
        <v>6.1</v>
      </c>
      <c r="F32" s="97"/>
      <c r="G32" s="7" t="s">
        <v>154</v>
      </c>
      <c r="H32" s="3" t="s">
        <v>125</v>
      </c>
      <c r="I32" s="3">
        <v>8</v>
      </c>
      <c r="J32" s="3">
        <v>5849</v>
      </c>
      <c r="K32" s="75">
        <v>2800</v>
      </c>
      <c r="L32" s="76">
        <v>92.06</v>
      </c>
      <c r="M32" s="2">
        <v>79.8</v>
      </c>
      <c r="N32" s="137">
        <f t="shared" si="0"/>
        <v>86.682598305452956</v>
      </c>
      <c r="O32" s="54" t="s">
        <v>62</v>
      </c>
      <c r="P32" s="2">
        <v>82.96</v>
      </c>
      <c r="Q32" s="2">
        <v>33.200000000000003</v>
      </c>
      <c r="R32" s="137">
        <f t="shared" si="13"/>
        <v>40.019286403085829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2.98</v>
      </c>
      <c r="C33" s="2">
        <v>2.13</v>
      </c>
      <c r="D33" s="26">
        <f t="shared" si="5"/>
        <v>71.476510067114091</v>
      </c>
      <c r="E33" s="2">
        <v>6.5</v>
      </c>
      <c r="F33" s="97"/>
      <c r="G33" s="7" t="s">
        <v>156</v>
      </c>
      <c r="H33" s="22" t="s">
        <v>125</v>
      </c>
      <c r="I33" s="22">
        <v>4</v>
      </c>
      <c r="J33" s="22">
        <v>5850</v>
      </c>
      <c r="K33" s="22">
        <v>900</v>
      </c>
      <c r="L33" s="23">
        <v>91.02</v>
      </c>
      <c r="M33" s="2">
        <v>77.48</v>
      </c>
      <c r="N33" s="137">
        <f t="shared" si="0"/>
        <v>85.124148538782691</v>
      </c>
      <c r="O33" s="72" t="s">
        <v>13</v>
      </c>
      <c r="P33" s="2">
        <v>85.26</v>
      </c>
      <c r="Q33" s="2">
        <v>33.64</v>
      </c>
      <c r="R33" s="137">
        <f t="shared" si="13"/>
        <v>39.455782312925166</v>
      </c>
      <c r="S33" s="9" t="s">
        <v>24</v>
      </c>
      <c r="T33" s="68">
        <v>9.5</v>
      </c>
      <c r="U33" s="9" t="s">
        <v>24</v>
      </c>
      <c r="V33" s="68">
        <v>8.6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3.05</v>
      </c>
      <c r="C34" s="2">
        <v>2.2000000000000002</v>
      </c>
      <c r="D34" s="26">
        <f t="shared" si="5"/>
        <v>72.131147540983619</v>
      </c>
      <c r="E34" s="2">
        <v>6.1</v>
      </c>
      <c r="F34" s="97"/>
      <c r="G34" s="7" t="s">
        <v>156</v>
      </c>
      <c r="H34" s="22" t="s">
        <v>125</v>
      </c>
      <c r="I34" s="22">
        <v>6</v>
      </c>
      <c r="J34" s="22">
        <v>5851</v>
      </c>
      <c r="K34" s="22">
        <v>1100</v>
      </c>
      <c r="L34" s="23">
        <v>90.94</v>
      </c>
      <c r="M34" s="2">
        <v>78.040000000000006</v>
      </c>
      <c r="N34" s="137">
        <f t="shared" si="0"/>
        <v>85.814822960193553</v>
      </c>
      <c r="O34" s="54" t="s">
        <v>16</v>
      </c>
      <c r="P34" s="2">
        <v>85.26</v>
      </c>
      <c r="Q34" s="2">
        <v>33.64</v>
      </c>
      <c r="R34" s="137">
        <f t="shared" si="13"/>
        <v>39.455782312925166</v>
      </c>
      <c r="S34" s="9" t="s">
        <v>25</v>
      </c>
      <c r="T34" s="68">
        <v>9.3000000000000007</v>
      </c>
      <c r="U34" s="9" t="s">
        <v>25</v>
      </c>
      <c r="V34" s="68">
        <v>8.6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2.29</v>
      </c>
      <c r="C35" s="2">
        <v>1.84</v>
      </c>
      <c r="D35" s="26">
        <f t="shared" si="5"/>
        <v>80.349344978165931</v>
      </c>
      <c r="E35" s="2">
        <v>5.8</v>
      </c>
      <c r="F35" s="97"/>
      <c r="G35" s="7" t="s">
        <v>157</v>
      </c>
      <c r="H35" s="22" t="s">
        <v>125</v>
      </c>
      <c r="I35" s="22">
        <v>2</v>
      </c>
      <c r="J35" s="22">
        <v>5852</v>
      </c>
      <c r="K35" s="22">
        <v>900</v>
      </c>
      <c r="L35" s="23">
        <v>91.38</v>
      </c>
      <c r="M35" s="2">
        <v>78.36</v>
      </c>
      <c r="N35" s="137">
        <f t="shared" si="0"/>
        <v>85.75180564674983</v>
      </c>
      <c r="O35" s="54" t="s">
        <v>61</v>
      </c>
      <c r="P35" s="2">
        <v>84.38</v>
      </c>
      <c r="Q35" s="2">
        <v>33.6</v>
      </c>
      <c r="R35" s="137">
        <f t="shared" si="13"/>
        <v>39.819862526665091</v>
      </c>
      <c r="S35" s="9" t="s">
        <v>26</v>
      </c>
      <c r="T35" s="68">
        <v>9.1</v>
      </c>
      <c r="U35" s="9" t="s">
        <v>26</v>
      </c>
      <c r="V35" s="68">
        <v>8.5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2.8533333333333335</v>
      </c>
      <c r="C36" s="25">
        <f>AVERAGE(C30:C35)</f>
        <v>2.0833333333333335</v>
      </c>
      <c r="D36" s="26">
        <f t="shared" si="5"/>
        <v>73.014018691588788</v>
      </c>
      <c r="E36" s="25">
        <f>AVERAGE(E30:E35)</f>
        <v>6.2833333333333323</v>
      </c>
      <c r="F36" s="27"/>
      <c r="G36" s="7" t="s">
        <v>158</v>
      </c>
      <c r="H36" s="22" t="s">
        <v>125</v>
      </c>
      <c r="I36" s="22">
        <v>7</v>
      </c>
      <c r="J36" s="22">
        <v>5853</v>
      </c>
      <c r="K36" s="22">
        <v>1800</v>
      </c>
      <c r="L36" s="23">
        <v>90.6</v>
      </c>
      <c r="M36" s="2">
        <v>79.2</v>
      </c>
      <c r="N36" s="137">
        <f t="shared" si="0"/>
        <v>87.417218543046374</v>
      </c>
      <c r="O36" s="28" t="s">
        <v>4</v>
      </c>
      <c r="P36" s="25">
        <f t="shared" ref="P36" si="14">AVERAGE(P30:P35)</f>
        <v>84.456666666666663</v>
      </c>
      <c r="Q36" s="25">
        <f t="shared" ref="Q36" si="15">AVERAGE(Q30:Q35)</f>
        <v>33.279999999999994</v>
      </c>
      <c r="R36" s="137">
        <f>IF(P36&gt;0,Q36/P36*100,0)</f>
        <v>39.404822986146741</v>
      </c>
      <c r="S36" s="9" t="s">
        <v>39</v>
      </c>
      <c r="T36" s="68">
        <v>9.3000000000000007</v>
      </c>
      <c r="U36" s="9" t="s">
        <v>39</v>
      </c>
      <c r="V36" s="68">
        <v>8.6999999999999993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159</v>
      </c>
      <c r="H37" s="22" t="s">
        <v>125</v>
      </c>
      <c r="I37" s="22">
        <v>8</v>
      </c>
      <c r="J37" s="22">
        <v>5854</v>
      </c>
      <c r="K37" s="22">
        <v>2800</v>
      </c>
      <c r="L37" s="23">
        <v>91.44</v>
      </c>
      <c r="M37" s="2">
        <v>79.12</v>
      </c>
      <c r="N37" s="137">
        <f t="shared" si="0"/>
        <v>86.526684164479448</v>
      </c>
      <c r="O37" s="54"/>
      <c r="P37" s="9"/>
      <c r="Q37" s="9"/>
      <c r="R37" s="9"/>
      <c r="S37" s="9" t="s">
        <v>40</v>
      </c>
      <c r="T37" s="68">
        <v>9.1999999999999993</v>
      </c>
      <c r="U37" s="9" t="s">
        <v>40</v>
      </c>
      <c r="V37" s="68">
        <v>8.6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2.21</v>
      </c>
      <c r="C38" s="2">
        <v>1.8</v>
      </c>
      <c r="D38" s="26">
        <f t="shared" si="5"/>
        <v>81.447963800904972</v>
      </c>
      <c r="E38" s="2">
        <v>6.9</v>
      </c>
      <c r="F38" s="97"/>
      <c r="G38" s="7" t="s">
        <v>159</v>
      </c>
      <c r="H38" s="22" t="s">
        <v>125</v>
      </c>
      <c r="I38" s="22">
        <v>6</v>
      </c>
      <c r="J38" s="22">
        <v>5855</v>
      </c>
      <c r="K38" s="22">
        <v>1100</v>
      </c>
      <c r="L38" s="23">
        <v>91.52</v>
      </c>
      <c r="M38" s="2">
        <v>78.319999999999993</v>
      </c>
      <c r="N38" s="137">
        <f t="shared" si="0"/>
        <v>85.576923076923066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8.6999999999999993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3.28</v>
      </c>
      <c r="C39" s="2">
        <v>1.99</v>
      </c>
      <c r="D39" s="26">
        <f t="shared" si="5"/>
        <v>60.670731707317074</v>
      </c>
      <c r="E39" s="2">
        <v>6.9</v>
      </c>
      <c r="F39" s="97"/>
      <c r="G39" s="7" t="s">
        <v>160</v>
      </c>
      <c r="H39" s="22" t="s">
        <v>125</v>
      </c>
      <c r="I39" s="22">
        <v>3</v>
      </c>
      <c r="J39" s="22">
        <v>5856</v>
      </c>
      <c r="K39" s="22">
        <v>900</v>
      </c>
      <c r="L39" s="23">
        <v>91</v>
      </c>
      <c r="M39" s="2">
        <v>78.08</v>
      </c>
      <c r="N39" s="137">
        <f t="shared" si="0"/>
        <v>85.802197802197796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2.5</v>
      </c>
      <c r="C40" s="2">
        <v>2.04</v>
      </c>
      <c r="D40" s="26">
        <f t="shared" si="5"/>
        <v>81.600000000000009</v>
      </c>
      <c r="E40" s="2">
        <v>6.9</v>
      </c>
      <c r="F40" s="97"/>
      <c r="G40" s="7" t="s">
        <v>161</v>
      </c>
      <c r="H40" s="22" t="s">
        <v>125</v>
      </c>
      <c r="I40" s="22">
        <v>2</v>
      </c>
      <c r="J40" s="22">
        <v>5857</v>
      </c>
      <c r="K40" s="22">
        <v>900</v>
      </c>
      <c r="L40" s="23">
        <v>91.34</v>
      </c>
      <c r="M40" s="2">
        <v>77.760000000000005</v>
      </c>
      <c r="N40" s="137">
        <f t="shared" si="0"/>
        <v>85.132472082329755</v>
      </c>
      <c r="O40" s="9" t="s">
        <v>114</v>
      </c>
      <c r="P40" s="8">
        <v>92.74</v>
      </c>
      <c r="Q40" s="8">
        <v>85.08</v>
      </c>
      <c r="R40" s="137">
        <f t="shared" ref="R40:R43" si="16">IF(P40&gt;0,Q40/P40*100,0)</f>
        <v>91.740349363812811</v>
      </c>
      <c r="S40" s="9" t="s">
        <v>30</v>
      </c>
      <c r="T40" s="68">
        <v>9.1</v>
      </c>
      <c r="U40" s="9" t="s">
        <v>30</v>
      </c>
      <c r="V40" s="68">
        <v>8.6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2.85</v>
      </c>
      <c r="C41" s="2">
        <v>2.0699999999999998</v>
      </c>
      <c r="D41" s="26">
        <f t="shared" si="5"/>
        <v>72.631578947368411</v>
      </c>
      <c r="E41" s="2">
        <v>6.9</v>
      </c>
      <c r="F41" s="97"/>
      <c r="G41" s="7" t="s">
        <v>163</v>
      </c>
      <c r="H41" s="22" t="s">
        <v>125</v>
      </c>
      <c r="I41" s="22">
        <v>4</v>
      </c>
      <c r="J41" s="22">
        <v>5858</v>
      </c>
      <c r="K41" s="22">
        <v>900</v>
      </c>
      <c r="L41" s="23">
        <v>91.04</v>
      </c>
      <c r="M41" s="2">
        <v>78.12</v>
      </c>
      <c r="N41" s="137">
        <f t="shared" si="0"/>
        <v>85.808435852372583</v>
      </c>
      <c r="O41" s="119" t="s">
        <v>115</v>
      </c>
      <c r="P41" s="8">
        <v>92.42</v>
      </c>
      <c r="Q41" s="8">
        <v>83.24</v>
      </c>
      <c r="R41" s="137">
        <f t="shared" si="16"/>
        <v>90.067085046526714</v>
      </c>
      <c r="S41" s="9" t="s">
        <v>56</v>
      </c>
      <c r="T41" s="68">
        <v>8.8000000000000007</v>
      </c>
      <c r="U41" s="9" t="s">
        <v>56</v>
      </c>
      <c r="V41" s="68">
        <v>8.6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2.76</v>
      </c>
      <c r="C42" s="2">
        <v>2.06</v>
      </c>
      <c r="D42" s="26">
        <f t="shared" si="5"/>
        <v>74.637681159420296</v>
      </c>
      <c r="E42" s="2">
        <v>7</v>
      </c>
      <c r="F42" s="97"/>
      <c r="G42" s="7" t="s">
        <v>165</v>
      </c>
      <c r="H42" s="22" t="s">
        <v>125</v>
      </c>
      <c r="I42" s="22">
        <v>8</v>
      </c>
      <c r="J42" s="22">
        <v>5859</v>
      </c>
      <c r="K42" s="22">
        <v>2800</v>
      </c>
      <c r="L42" s="23">
        <v>92.12</v>
      </c>
      <c r="M42" s="2">
        <v>79.959999999999994</v>
      </c>
      <c r="N42" s="137">
        <f t="shared" si="0"/>
        <v>86.799826313504113</v>
      </c>
      <c r="O42" s="9" t="s">
        <v>116</v>
      </c>
      <c r="P42" s="8">
        <v>91.96</v>
      </c>
      <c r="Q42" s="8">
        <v>85.6</v>
      </c>
      <c r="R42" s="137">
        <f t="shared" si="16"/>
        <v>93.083949543279687</v>
      </c>
      <c r="S42" s="9" t="s">
        <v>19</v>
      </c>
      <c r="T42" s="68">
        <v>9.1999999999999993</v>
      </c>
      <c r="U42" s="9" t="s">
        <v>19</v>
      </c>
      <c r="V42" s="68">
        <v>8.6</v>
      </c>
      <c r="W42" s="12" t="s">
        <v>19</v>
      </c>
      <c r="X42" s="81">
        <v>7.7</v>
      </c>
      <c r="Y42" s="47"/>
    </row>
    <row r="43" spans="1:25" ht="13.8">
      <c r="A43" s="73" t="s">
        <v>51</v>
      </c>
      <c r="B43" s="2">
        <v>2.88</v>
      </c>
      <c r="C43" s="2">
        <v>2.09</v>
      </c>
      <c r="D43" s="26">
        <f t="shared" si="5"/>
        <v>72.569444444444443</v>
      </c>
      <c r="E43" s="2">
        <v>7</v>
      </c>
      <c r="F43" s="97"/>
      <c r="G43" s="7" t="s">
        <v>166</v>
      </c>
      <c r="H43" s="22" t="s">
        <v>125</v>
      </c>
      <c r="I43" s="22">
        <v>6</v>
      </c>
      <c r="J43" s="22">
        <v>5860</v>
      </c>
      <c r="K43" s="22">
        <v>1100</v>
      </c>
      <c r="L43" s="23">
        <v>90.8</v>
      </c>
      <c r="M43" s="2">
        <v>77.88</v>
      </c>
      <c r="N43" s="137">
        <f t="shared" si="0"/>
        <v>85.770925110132154</v>
      </c>
      <c r="O43" s="9" t="s">
        <v>117</v>
      </c>
      <c r="P43" s="8">
        <v>92.96</v>
      </c>
      <c r="Q43" s="8">
        <v>85.2</v>
      </c>
      <c r="R43" s="137">
        <f t="shared" si="16"/>
        <v>91.652323580034434</v>
      </c>
      <c r="S43" s="9" t="s">
        <v>42</v>
      </c>
      <c r="T43" s="68">
        <v>8.8000000000000007</v>
      </c>
      <c r="U43" s="9" t="s">
        <v>42</v>
      </c>
      <c r="V43" s="68">
        <v>8.6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2.7466666666666666</v>
      </c>
      <c r="C44" s="25">
        <f>AVERAGE(C38:C43)</f>
        <v>2.0083333333333333</v>
      </c>
      <c r="D44" s="26">
        <f t="shared" si="5"/>
        <v>73.118932038834956</v>
      </c>
      <c r="E44" s="25">
        <f>AVERAGE(E38:E43)</f>
        <v>6.9333333333333336</v>
      </c>
      <c r="F44" s="27"/>
      <c r="G44" s="7" t="s">
        <v>168</v>
      </c>
      <c r="H44" s="22" t="s">
        <v>125</v>
      </c>
      <c r="I44" s="22">
        <v>3</v>
      </c>
      <c r="J44" s="22">
        <v>5861</v>
      </c>
      <c r="K44" s="22">
        <v>900</v>
      </c>
      <c r="L44" s="23">
        <v>91.6</v>
      </c>
      <c r="M44" s="2">
        <v>77.8</v>
      </c>
      <c r="N44" s="137">
        <f t="shared" si="0"/>
        <v>84.93449781659389</v>
      </c>
      <c r="O44" s="28" t="s">
        <v>4</v>
      </c>
      <c r="P44" s="25">
        <f t="shared" ref="P44" si="17">AVERAGE(P38:P43)</f>
        <v>92.52</v>
      </c>
      <c r="Q44" s="25">
        <f t="shared" ref="Q44" si="18">AVERAGE(Q38:Q43)</f>
        <v>84.78</v>
      </c>
      <c r="R44" s="137">
        <f t="shared" ref="R44" si="19">IF(P44&gt;0,Q44/P44*100,0)</f>
        <v>91.634241245136195</v>
      </c>
      <c r="S44" s="9" t="s">
        <v>20</v>
      </c>
      <c r="T44" s="68">
        <v>8.6999999999999993</v>
      </c>
      <c r="U44" s="9" t="s">
        <v>20</v>
      </c>
      <c r="V44" s="68">
        <v>8.5</v>
      </c>
      <c r="W44" s="12" t="s">
        <v>20</v>
      </c>
      <c r="X44" s="81">
        <v>7.7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169</v>
      </c>
      <c r="H45" s="22" t="s">
        <v>125</v>
      </c>
      <c r="I45" s="22">
        <v>2</v>
      </c>
      <c r="J45" s="22">
        <v>5862</v>
      </c>
      <c r="K45" s="22">
        <v>900</v>
      </c>
      <c r="L45" s="23">
        <v>90.56</v>
      </c>
      <c r="M45" s="2">
        <v>76.8</v>
      </c>
      <c r="N45" s="137">
        <f t="shared" si="0"/>
        <v>84.805653710247341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8.5</v>
      </c>
      <c r="W45" s="9" t="s">
        <v>21</v>
      </c>
      <c r="X45" s="81">
        <v>7.7</v>
      </c>
      <c r="Y45" s="47"/>
    </row>
    <row r="46" spans="1:25" ht="13.8">
      <c r="A46" s="73" t="s">
        <v>46</v>
      </c>
      <c r="B46" s="2">
        <v>12</v>
      </c>
      <c r="C46" s="2">
        <v>10.83</v>
      </c>
      <c r="D46" s="26">
        <f t="shared" si="5"/>
        <v>90.25</v>
      </c>
      <c r="E46" s="2">
        <v>6.9</v>
      </c>
      <c r="F46" s="97"/>
      <c r="G46" s="7" t="s">
        <v>170</v>
      </c>
      <c r="H46" s="22" t="s">
        <v>125</v>
      </c>
      <c r="I46" s="22">
        <v>8</v>
      </c>
      <c r="J46" s="22">
        <v>5863</v>
      </c>
      <c r="K46" s="22">
        <v>2800</v>
      </c>
      <c r="L46" s="23">
        <v>91.2</v>
      </c>
      <c r="M46" s="2">
        <v>79.239999999999995</v>
      </c>
      <c r="N46" s="137">
        <f t="shared" si="0"/>
        <v>86.885964912280684</v>
      </c>
      <c r="O46" s="166" t="s">
        <v>70</v>
      </c>
      <c r="P46" s="167"/>
      <c r="Q46" s="167"/>
      <c r="R46" s="168"/>
      <c r="S46" s="9" t="s">
        <v>57</v>
      </c>
      <c r="T46" s="68">
        <v>9.3000000000000007</v>
      </c>
      <c r="U46" s="9" t="s">
        <v>57</v>
      </c>
      <c r="V46" s="68">
        <v>8.6</v>
      </c>
      <c r="W46" s="9" t="s">
        <v>57</v>
      </c>
      <c r="X46" s="81">
        <v>7.7</v>
      </c>
      <c r="Y46" s="47"/>
    </row>
    <row r="47" spans="1:25" ht="13.8">
      <c r="A47" s="73" t="s">
        <v>47</v>
      </c>
      <c r="B47" s="2">
        <v>12.19</v>
      </c>
      <c r="C47" s="2">
        <v>11</v>
      </c>
      <c r="D47" s="26">
        <f t="shared" si="5"/>
        <v>90.237899917965549</v>
      </c>
      <c r="E47" s="2">
        <v>6.9</v>
      </c>
      <c r="F47" s="97"/>
      <c r="G47" s="7" t="s">
        <v>172</v>
      </c>
      <c r="H47" s="22" t="s">
        <v>125</v>
      </c>
      <c r="I47" s="22">
        <v>4</v>
      </c>
      <c r="J47" s="22">
        <v>5864</v>
      </c>
      <c r="K47" s="22">
        <v>900</v>
      </c>
      <c r="L47" s="23">
        <v>91.4</v>
      </c>
      <c r="M47" s="2">
        <v>78.760000000000005</v>
      </c>
      <c r="N47" s="137">
        <f t="shared" si="0"/>
        <v>86.170678336980316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8.5</v>
      </c>
      <c r="W47" s="9" t="s">
        <v>22</v>
      </c>
      <c r="X47" s="81">
        <v>7.8</v>
      </c>
      <c r="Y47" s="47"/>
    </row>
    <row r="48" spans="1:25" ht="13.8">
      <c r="A48" s="73" t="s">
        <v>48</v>
      </c>
      <c r="B48" s="2">
        <v>12.21</v>
      </c>
      <c r="C48" s="2">
        <v>10.89</v>
      </c>
      <c r="D48" s="26">
        <f t="shared" si="5"/>
        <v>89.189189189189193</v>
      </c>
      <c r="E48" s="2">
        <v>6.8</v>
      </c>
      <c r="F48" s="97"/>
      <c r="G48" s="7" t="s">
        <v>171</v>
      </c>
      <c r="H48" s="22" t="s">
        <v>125</v>
      </c>
      <c r="I48" s="22">
        <v>7</v>
      </c>
      <c r="J48" s="22">
        <v>5865</v>
      </c>
      <c r="K48" s="22">
        <v>1800</v>
      </c>
      <c r="L48" s="23">
        <v>91.84</v>
      </c>
      <c r="M48" s="2">
        <v>79.08</v>
      </c>
      <c r="N48" s="137">
        <f t="shared" si="0"/>
        <v>86.106271777003485</v>
      </c>
      <c r="O48" s="9" t="s">
        <v>114</v>
      </c>
      <c r="P48" s="8">
        <v>92.56</v>
      </c>
      <c r="Q48" s="8">
        <v>78.52</v>
      </c>
      <c r="R48" s="137">
        <f t="shared" ref="R48:R51" si="20">IF(P48&gt;0,Q48/P48*100,0)</f>
        <v>84.831460674157299</v>
      </c>
      <c r="S48" s="99" t="s">
        <v>23</v>
      </c>
      <c r="T48" s="68">
        <v>9</v>
      </c>
      <c r="U48" s="9" t="s">
        <v>23</v>
      </c>
      <c r="V48" s="68">
        <v>8.5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12.26</v>
      </c>
      <c r="C49" s="2">
        <v>10.97</v>
      </c>
      <c r="D49" s="26">
        <f t="shared" si="5"/>
        <v>89.477977161500817</v>
      </c>
      <c r="E49" s="2">
        <v>6.9</v>
      </c>
      <c r="F49" s="97"/>
      <c r="G49" s="7" t="s">
        <v>173</v>
      </c>
      <c r="H49" s="22" t="s">
        <v>125</v>
      </c>
      <c r="I49" s="22">
        <v>6</v>
      </c>
      <c r="J49" s="22">
        <v>5866</v>
      </c>
      <c r="K49" s="85">
        <v>1200</v>
      </c>
      <c r="L49" s="86">
        <v>91.06</v>
      </c>
      <c r="M49" s="2">
        <v>79.08</v>
      </c>
      <c r="N49" s="137">
        <f t="shared" si="0"/>
        <v>86.843839226883375</v>
      </c>
      <c r="O49" s="119" t="s">
        <v>115</v>
      </c>
      <c r="P49" s="8">
        <v>92.04</v>
      </c>
      <c r="Q49" s="8">
        <v>81.36</v>
      </c>
      <c r="R49" s="137">
        <f t="shared" si="20"/>
        <v>88.396349413298552</v>
      </c>
      <c r="S49" s="99" t="s">
        <v>27</v>
      </c>
      <c r="T49" s="68">
        <v>9.1</v>
      </c>
      <c r="U49" s="9" t="s">
        <v>27</v>
      </c>
      <c r="V49" s="68">
        <v>8.3000000000000007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12.33</v>
      </c>
      <c r="C50" s="2">
        <v>11.1</v>
      </c>
      <c r="D50" s="26">
        <f t="shared" si="5"/>
        <v>90.024330900243314</v>
      </c>
      <c r="E50" s="2">
        <v>6.9</v>
      </c>
      <c r="F50" s="97"/>
      <c r="G50" s="7" t="s">
        <v>174</v>
      </c>
      <c r="H50" s="87" t="s">
        <v>125</v>
      </c>
      <c r="I50" s="87">
        <v>3</v>
      </c>
      <c r="J50" s="87">
        <v>5867</v>
      </c>
      <c r="K50" s="87">
        <v>900</v>
      </c>
      <c r="L50" s="87">
        <v>91.22</v>
      </c>
      <c r="M50" s="2">
        <v>78.12</v>
      </c>
      <c r="N50" s="137">
        <f t="shared" si="0"/>
        <v>85.639114229335675</v>
      </c>
      <c r="O50" s="9" t="s">
        <v>116</v>
      </c>
      <c r="P50" s="8">
        <v>92.38</v>
      </c>
      <c r="Q50" s="8">
        <v>80.36</v>
      </c>
      <c r="R50" s="137">
        <f t="shared" si="20"/>
        <v>86.988525654903654</v>
      </c>
      <c r="S50" s="9" t="s">
        <v>28</v>
      </c>
      <c r="T50" s="68">
        <v>9.3000000000000007</v>
      </c>
      <c r="U50" s="9" t="s">
        <v>28</v>
      </c>
      <c r="V50" s="68">
        <v>8.5</v>
      </c>
      <c r="W50" s="9" t="s">
        <v>28</v>
      </c>
      <c r="X50" s="81" t="s">
        <v>164</v>
      </c>
      <c r="Y50" s="47"/>
    </row>
    <row r="51" spans="1:25" ht="13.8">
      <c r="A51" s="73" t="s">
        <v>51</v>
      </c>
      <c r="B51" s="2">
        <v>12.44</v>
      </c>
      <c r="C51" s="2">
        <v>11.12</v>
      </c>
      <c r="D51" s="26">
        <f t="shared" si="5"/>
        <v>89.389067524115745</v>
      </c>
      <c r="E51" s="2">
        <v>7</v>
      </c>
      <c r="F51" s="97"/>
      <c r="G51" s="7" t="s">
        <v>174</v>
      </c>
      <c r="H51" s="22" t="s">
        <v>125</v>
      </c>
      <c r="I51" s="22">
        <v>8</v>
      </c>
      <c r="J51" s="22">
        <v>5868</v>
      </c>
      <c r="K51" s="22">
        <v>2800</v>
      </c>
      <c r="L51" s="22">
        <v>91.14</v>
      </c>
      <c r="M51" s="2">
        <v>79.599999999999994</v>
      </c>
      <c r="N51" s="137">
        <f t="shared" si="0"/>
        <v>87.338161070879963</v>
      </c>
      <c r="O51" s="9" t="s">
        <v>117</v>
      </c>
      <c r="P51" s="8">
        <v>92.38</v>
      </c>
      <c r="Q51" s="8">
        <v>81.040000000000006</v>
      </c>
      <c r="R51" s="137">
        <f t="shared" si="20"/>
        <v>87.724615717687826</v>
      </c>
      <c r="S51" s="9" t="s">
        <v>29</v>
      </c>
      <c r="T51" s="68">
        <v>9.1</v>
      </c>
      <c r="U51" s="9" t="s">
        <v>29</v>
      </c>
      <c r="V51" s="68">
        <v>8.5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12.238333333333332</v>
      </c>
      <c r="C52" s="25">
        <f>AVERAGE(C46:C51)</f>
        <v>10.984999999999999</v>
      </c>
      <c r="D52" s="26">
        <f t="shared" si="5"/>
        <v>89.758954105951247</v>
      </c>
      <c r="E52" s="25">
        <f>AVERAGE(E46:E51)</f>
        <v>6.8999999999999995</v>
      </c>
      <c r="F52" s="27"/>
      <c r="G52" s="7">
        <v>5.2083333333333336E-2</v>
      </c>
      <c r="H52" s="22" t="s">
        <v>125</v>
      </c>
      <c r="I52" s="22">
        <v>7</v>
      </c>
      <c r="J52" s="22">
        <v>5869</v>
      </c>
      <c r="K52" s="22">
        <v>1800</v>
      </c>
      <c r="L52" s="23">
        <v>90.64</v>
      </c>
      <c r="M52" s="2">
        <v>78.36</v>
      </c>
      <c r="N52" s="137">
        <f t="shared" si="0"/>
        <v>86.451897616946155</v>
      </c>
      <c r="O52" s="28" t="s">
        <v>4</v>
      </c>
      <c r="P52" s="25">
        <f t="shared" ref="P52" si="21">AVERAGE(P46:P51)</f>
        <v>92.34</v>
      </c>
      <c r="Q52" s="25">
        <f t="shared" ref="Q52" si="22">AVERAGE(Q46:Q51)</f>
        <v>80.320000000000007</v>
      </c>
      <c r="R52" s="137">
        <f t="shared" ref="R52" si="23">IF(P52&gt;0,Q52/P52*100,0)</f>
        <v>86.982889322070605</v>
      </c>
      <c r="S52" s="9" t="s">
        <v>63</v>
      </c>
      <c r="T52" s="68">
        <v>9.4</v>
      </c>
      <c r="U52" s="9" t="s">
        <v>63</v>
      </c>
      <c r="V52" s="68">
        <v>8.6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6.25E-2</v>
      </c>
      <c r="H53" s="22" t="s">
        <v>125</v>
      </c>
      <c r="I53" s="22">
        <v>2</v>
      </c>
      <c r="J53" s="22">
        <v>5870</v>
      </c>
      <c r="K53" s="22">
        <v>900</v>
      </c>
      <c r="L53" s="23">
        <v>90.64</v>
      </c>
      <c r="M53" s="2">
        <v>78.319999999999993</v>
      </c>
      <c r="N53" s="137">
        <f t="shared" si="0"/>
        <v>86.40776699029125</v>
      </c>
      <c r="O53" s="169" t="s">
        <v>105</v>
      </c>
      <c r="P53" s="170"/>
      <c r="Q53" s="170"/>
      <c r="R53" s="171"/>
      <c r="S53" s="9" t="s">
        <v>31</v>
      </c>
      <c r="T53" s="68">
        <v>9.3000000000000007</v>
      </c>
      <c r="U53" s="9" t="s">
        <v>31</v>
      </c>
      <c r="V53" s="68">
        <v>8.6999999999999993</v>
      </c>
      <c r="W53" s="9" t="s">
        <v>31</v>
      </c>
      <c r="X53" s="81">
        <v>8.1</v>
      </c>
      <c r="Y53" s="47"/>
    </row>
    <row r="54" spans="1:25" ht="13.8">
      <c r="A54" s="73" t="s">
        <v>46</v>
      </c>
      <c r="B54" s="2">
        <v>66.180000000000007</v>
      </c>
      <c r="C54" s="2">
        <v>59.92</v>
      </c>
      <c r="D54" s="26">
        <f t="shared" si="5"/>
        <v>90.540948927168316</v>
      </c>
      <c r="E54" s="2">
        <v>6.2</v>
      </c>
      <c r="F54" s="97"/>
      <c r="G54" s="7" t="s">
        <v>175</v>
      </c>
      <c r="H54" s="22" t="s">
        <v>125</v>
      </c>
      <c r="I54" s="22">
        <v>6</v>
      </c>
      <c r="J54" s="22">
        <v>5871</v>
      </c>
      <c r="K54" s="22">
        <v>1200</v>
      </c>
      <c r="L54" s="23">
        <v>92.2</v>
      </c>
      <c r="M54" s="2">
        <v>78.52</v>
      </c>
      <c r="N54" s="137">
        <f t="shared" si="0"/>
        <v>85.162689804772228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8.6999999999999993</v>
      </c>
      <c r="W54" s="9" t="s">
        <v>32</v>
      </c>
      <c r="X54" s="81">
        <v>8</v>
      </c>
      <c r="Y54" s="100"/>
    </row>
    <row r="55" spans="1:25" ht="13.8">
      <c r="A55" s="73" t="s">
        <v>47</v>
      </c>
      <c r="B55" s="2">
        <v>66.7</v>
      </c>
      <c r="C55" s="2">
        <v>59.94</v>
      </c>
      <c r="D55" s="26">
        <f t="shared" si="5"/>
        <v>89.865067466266851</v>
      </c>
      <c r="E55" s="2">
        <v>6.2</v>
      </c>
      <c r="F55" s="97"/>
      <c r="G55" s="89">
        <v>0.1076388888888889</v>
      </c>
      <c r="H55" s="22" t="s">
        <v>125</v>
      </c>
      <c r="I55" s="22">
        <v>4</v>
      </c>
      <c r="J55" s="22">
        <v>5872</v>
      </c>
      <c r="K55" s="22">
        <v>900</v>
      </c>
      <c r="L55" s="23">
        <v>90.46</v>
      </c>
      <c r="M55" s="2">
        <v>77.680000000000007</v>
      </c>
      <c r="N55" s="137">
        <f t="shared" si="0"/>
        <v>85.872208711032513</v>
      </c>
      <c r="O55" s="9" t="s">
        <v>114</v>
      </c>
      <c r="P55" s="2">
        <v>93.02</v>
      </c>
      <c r="Q55" s="2">
        <v>79.239999999999995</v>
      </c>
      <c r="R55" s="137">
        <f t="shared" ref="R55:R58" si="24">IF(P55&gt;0,Q55/P55*100,0)</f>
        <v>85.185981509352828</v>
      </c>
      <c r="S55" s="9" t="s">
        <v>33</v>
      </c>
      <c r="T55" s="68">
        <v>9.5</v>
      </c>
      <c r="U55" s="9" t="s">
        <v>33</v>
      </c>
      <c r="V55" s="68">
        <v>8.6999999999999993</v>
      </c>
      <c r="W55" s="9" t="s">
        <v>33</v>
      </c>
      <c r="X55" s="81">
        <v>7.9</v>
      </c>
      <c r="Y55" s="100"/>
    </row>
    <row r="56" spans="1:25" ht="13.8">
      <c r="A56" s="73" t="s">
        <v>48</v>
      </c>
      <c r="B56" s="2">
        <v>66.97</v>
      </c>
      <c r="C56" s="2">
        <v>59.96</v>
      </c>
      <c r="D56" s="26">
        <f t="shared" si="5"/>
        <v>89.532626549201126</v>
      </c>
      <c r="E56" s="2">
        <v>6.2</v>
      </c>
      <c r="F56" s="97"/>
      <c r="G56" s="89">
        <v>0.11458333333333333</v>
      </c>
      <c r="H56" s="22" t="s">
        <v>125</v>
      </c>
      <c r="I56" s="22">
        <v>8</v>
      </c>
      <c r="J56" s="22">
        <v>5873</v>
      </c>
      <c r="K56" s="22">
        <v>2800</v>
      </c>
      <c r="L56" s="23">
        <v>91.56</v>
      </c>
      <c r="M56" s="2">
        <v>79.12</v>
      </c>
      <c r="N56" s="137">
        <f t="shared" si="0"/>
        <v>86.413280908693764</v>
      </c>
      <c r="O56" s="119" t="s">
        <v>115</v>
      </c>
      <c r="P56" s="2">
        <v>91.68</v>
      </c>
      <c r="Q56" s="2">
        <v>81.8</v>
      </c>
      <c r="R56" s="137">
        <f t="shared" si="24"/>
        <v>89.223385689354259</v>
      </c>
      <c r="S56" s="9" t="s">
        <v>34</v>
      </c>
      <c r="T56" s="68">
        <v>9.3000000000000007</v>
      </c>
      <c r="U56" s="9" t="s">
        <v>34</v>
      </c>
      <c r="V56" s="68">
        <v>8.6999999999999993</v>
      </c>
      <c r="W56" s="9" t="s">
        <v>34</v>
      </c>
      <c r="X56" s="81">
        <v>7.9</v>
      </c>
      <c r="Y56" s="47"/>
    </row>
    <row r="57" spans="1:25" ht="15.6">
      <c r="A57" s="73" t="s">
        <v>49</v>
      </c>
      <c r="B57" s="2">
        <v>68.33</v>
      </c>
      <c r="C57" s="2">
        <v>61.1</v>
      </c>
      <c r="D57" s="26">
        <f t="shared" si="5"/>
        <v>89.418996048587744</v>
      </c>
      <c r="E57" s="2">
        <v>6.3</v>
      </c>
      <c r="F57" s="98"/>
      <c r="G57" s="89">
        <v>0.14583333333333334</v>
      </c>
      <c r="H57" s="22" t="s">
        <v>125</v>
      </c>
      <c r="I57" s="22">
        <v>7</v>
      </c>
      <c r="J57" s="22">
        <v>5874</v>
      </c>
      <c r="K57" s="22">
        <v>1800</v>
      </c>
      <c r="L57" s="23">
        <v>90.4</v>
      </c>
      <c r="M57" s="2">
        <v>77.48</v>
      </c>
      <c r="N57" s="137">
        <f t="shared" si="0"/>
        <v>85.707964601769916</v>
      </c>
      <c r="O57" s="9" t="s">
        <v>116</v>
      </c>
      <c r="P57" s="2">
        <v>92.56</v>
      </c>
      <c r="Q57" s="2">
        <v>79.72</v>
      </c>
      <c r="R57" s="137">
        <f t="shared" si="24"/>
        <v>86.127917026793426</v>
      </c>
      <c r="S57" s="124" t="s">
        <v>4</v>
      </c>
      <c r="T57" s="25">
        <f>AVERAGE(T33:T56)</f>
        <v>9.1750000000000025</v>
      </c>
      <c r="U57" s="28" t="s">
        <v>4</v>
      </c>
      <c r="V57" s="25">
        <f>AVERAGE(V33:V56)</f>
        <v>8.5833333333333304</v>
      </c>
      <c r="W57" s="28" t="s">
        <v>4</v>
      </c>
      <c r="X57" s="25">
        <f>AVERAGE(X33:X56)</f>
        <v>7.8173913043478276</v>
      </c>
      <c r="Y57" s="47"/>
    </row>
    <row r="58" spans="1:25" ht="13.8">
      <c r="A58" s="73" t="s">
        <v>50</v>
      </c>
      <c r="B58" s="2">
        <v>67.97</v>
      </c>
      <c r="C58" s="2">
        <v>60.5</v>
      </c>
      <c r="D58" s="26">
        <f t="shared" si="5"/>
        <v>89.009857289980872</v>
      </c>
      <c r="E58" s="2">
        <v>6.3</v>
      </c>
      <c r="F58" s="97"/>
      <c r="G58" s="89" t="s">
        <v>177</v>
      </c>
      <c r="H58" s="22" t="s">
        <v>125</v>
      </c>
      <c r="I58" s="22">
        <v>3</v>
      </c>
      <c r="J58" s="22">
        <v>5875</v>
      </c>
      <c r="K58" s="22">
        <v>900</v>
      </c>
      <c r="L58" s="23">
        <v>91.8</v>
      </c>
      <c r="M58" s="2">
        <v>77.84</v>
      </c>
      <c r="N58" s="137">
        <f t="shared" si="0"/>
        <v>84.793028322440094</v>
      </c>
      <c r="O58" s="9" t="s">
        <v>117</v>
      </c>
      <c r="P58" s="2">
        <v>91.08</v>
      </c>
      <c r="Q58" s="2">
        <v>80.48</v>
      </c>
      <c r="R58" s="137">
        <f t="shared" si="24"/>
        <v>88.361879666227495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66.44</v>
      </c>
      <c r="C59" s="2">
        <v>59.88</v>
      </c>
      <c r="D59" s="26">
        <f t="shared" si="5"/>
        <v>90.126429861529218</v>
      </c>
      <c r="E59" s="2">
        <v>6.4</v>
      </c>
      <c r="F59" s="97"/>
      <c r="G59" s="89" t="s">
        <v>178</v>
      </c>
      <c r="H59" s="22" t="s">
        <v>125</v>
      </c>
      <c r="I59" s="22">
        <v>6</v>
      </c>
      <c r="J59" s="22">
        <v>5876</v>
      </c>
      <c r="K59" s="22">
        <v>1200</v>
      </c>
      <c r="L59" s="23">
        <v>91.54</v>
      </c>
      <c r="M59" s="2">
        <v>77.92</v>
      </c>
      <c r="N59" s="137">
        <f t="shared" si="0"/>
        <v>85.121258466244271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67.098333333333329</v>
      </c>
      <c r="C60" s="25">
        <f>AVERAGE(C54:C59)</f>
        <v>60.216666666666661</v>
      </c>
      <c r="D60" s="26">
        <f t="shared" si="5"/>
        <v>89.743908194440991</v>
      </c>
      <c r="E60" s="25">
        <f>AVERAGE(E54:E59)</f>
        <v>6.2666666666666666</v>
      </c>
      <c r="F60" s="27"/>
      <c r="G60" s="89" t="s">
        <v>179</v>
      </c>
      <c r="H60" s="22" t="s">
        <v>125</v>
      </c>
      <c r="I60" s="22">
        <v>2</v>
      </c>
      <c r="J60" s="22">
        <v>5877</v>
      </c>
      <c r="K60" s="22">
        <v>900</v>
      </c>
      <c r="L60" s="23">
        <v>91.2</v>
      </c>
      <c r="M60" s="2">
        <v>78.64</v>
      </c>
      <c r="N60" s="137">
        <f t="shared" si="0"/>
        <v>86.228070175438603</v>
      </c>
      <c r="O60" s="28" t="s">
        <v>4</v>
      </c>
      <c r="P60" s="25">
        <f t="shared" ref="P60" si="25">AVERAGE(P54:P59)</f>
        <v>92.084999999999994</v>
      </c>
      <c r="Q60" s="25">
        <f t="shared" ref="Q60" si="26">AVERAGE(Q54:Q59)</f>
        <v>80.31</v>
      </c>
      <c r="R60" s="137">
        <f>IF(P60&gt;0,Q60/P60*100,0)</f>
        <v>87.212901123961558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180</v>
      </c>
      <c r="H61" s="22" t="s">
        <v>125</v>
      </c>
      <c r="I61" s="22">
        <v>8</v>
      </c>
      <c r="J61" s="22">
        <v>5878</v>
      </c>
      <c r="K61" s="22">
        <v>2800</v>
      </c>
      <c r="L61" s="23">
        <v>90.72</v>
      </c>
      <c r="M61" s="2">
        <v>79.28</v>
      </c>
      <c r="N61" s="137">
        <f t="shared" si="0"/>
        <v>87.38977072310405</v>
      </c>
      <c r="O61" s="178" t="s">
        <v>68</v>
      </c>
      <c r="P61" s="178"/>
      <c r="Q61" s="178"/>
      <c r="R61" s="178"/>
      <c r="S61" s="41"/>
      <c r="T61" s="60">
        <v>1</v>
      </c>
      <c r="U61" s="125">
        <v>1002</v>
      </c>
      <c r="V61" s="108"/>
      <c r="W61" s="60">
        <v>1</v>
      </c>
      <c r="X61" s="62">
        <v>1054</v>
      </c>
      <c r="Y61" s="47"/>
    </row>
    <row r="62" spans="1:25" ht="15">
      <c r="A62" s="73" t="s">
        <v>46</v>
      </c>
      <c r="B62" s="2">
        <v>10.97</v>
      </c>
      <c r="C62" s="2">
        <v>9.6999999999999993</v>
      </c>
      <c r="D62" s="26">
        <f t="shared" si="5"/>
        <v>88.422971741112107</v>
      </c>
      <c r="E62" s="2">
        <v>6.7</v>
      </c>
      <c r="F62" s="2"/>
      <c r="G62" s="89" t="s">
        <v>181</v>
      </c>
      <c r="H62" s="22" t="s">
        <v>125</v>
      </c>
      <c r="I62" s="22">
        <v>4</v>
      </c>
      <c r="J62" s="22">
        <v>5879</v>
      </c>
      <c r="K62" s="85">
        <v>900</v>
      </c>
      <c r="L62" s="86">
        <v>91.32</v>
      </c>
      <c r="M62" s="2">
        <v>78.48</v>
      </c>
      <c r="N62" s="137">
        <f t="shared" si="0"/>
        <v>85.939553219448101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1114</v>
      </c>
      <c r="V62" s="108"/>
      <c r="W62" s="60">
        <v>2</v>
      </c>
      <c r="X62" s="62">
        <v>940</v>
      </c>
      <c r="Y62" s="47"/>
    </row>
    <row r="63" spans="1:25" ht="15">
      <c r="A63" s="73" t="s">
        <v>47</v>
      </c>
      <c r="B63" s="2">
        <v>11.06</v>
      </c>
      <c r="C63" s="2">
        <v>9.7200000000000006</v>
      </c>
      <c r="D63" s="26">
        <f t="shared" si="5"/>
        <v>87.884267631103071</v>
      </c>
      <c r="E63" s="2">
        <v>6.7</v>
      </c>
      <c r="F63" s="2"/>
      <c r="G63" s="89">
        <v>0.21875</v>
      </c>
      <c r="H63" s="22" t="s">
        <v>125</v>
      </c>
      <c r="I63" s="22">
        <v>7</v>
      </c>
      <c r="J63" s="22">
        <v>5880</v>
      </c>
      <c r="K63" s="22">
        <v>1800</v>
      </c>
      <c r="L63" s="22">
        <v>90.58</v>
      </c>
      <c r="M63" s="2">
        <v>77.72</v>
      </c>
      <c r="N63" s="137">
        <f t="shared" si="0"/>
        <v>85.802605431662613</v>
      </c>
      <c r="O63" s="54" t="s">
        <v>9</v>
      </c>
      <c r="P63" s="8"/>
      <c r="Q63" s="8"/>
      <c r="R63" s="8"/>
      <c r="S63" s="41"/>
      <c r="T63" s="69">
        <v>3</v>
      </c>
      <c r="U63" s="125">
        <v>1064</v>
      </c>
      <c r="V63" s="108"/>
      <c r="W63" s="69">
        <v>3</v>
      </c>
      <c r="X63" s="62">
        <v>1009</v>
      </c>
      <c r="Y63" s="47"/>
    </row>
    <row r="64" spans="1:25" ht="15">
      <c r="A64" s="73" t="s">
        <v>48</v>
      </c>
      <c r="B64" s="2">
        <v>10.68</v>
      </c>
      <c r="C64" s="2">
        <v>9.41</v>
      </c>
      <c r="D64" s="26">
        <f t="shared" si="5"/>
        <v>88.108614232209732</v>
      </c>
      <c r="E64" s="2">
        <v>6.6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99.42</v>
      </c>
      <c r="Q64" s="8"/>
      <c r="R64" s="8"/>
      <c r="S64" s="41"/>
      <c r="T64" s="60">
        <v>4</v>
      </c>
      <c r="U64" s="125">
        <v>1010</v>
      </c>
      <c r="V64" s="108"/>
      <c r="W64" s="60">
        <v>4</v>
      </c>
      <c r="X64" s="62">
        <v>948</v>
      </c>
      <c r="Y64" s="47"/>
    </row>
    <row r="65" spans="1:30" ht="15">
      <c r="A65" s="73" t="s">
        <v>49</v>
      </c>
      <c r="B65" s="2">
        <v>10.050000000000001</v>
      </c>
      <c r="C65" s="2">
        <v>8.75</v>
      </c>
      <c r="D65" s="26">
        <f t="shared" si="5"/>
        <v>87.06467661691542</v>
      </c>
      <c r="E65" s="2">
        <v>6.8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99.13</v>
      </c>
      <c r="Q65" s="8"/>
      <c r="R65" s="8"/>
      <c r="S65" s="41"/>
      <c r="T65" s="60">
        <v>5</v>
      </c>
      <c r="U65" s="125">
        <v>1153</v>
      </c>
      <c r="V65" s="108"/>
      <c r="W65" s="60">
        <v>5</v>
      </c>
      <c r="X65" s="62">
        <v>929</v>
      </c>
      <c r="Y65" s="47"/>
      <c r="AB65" s="143"/>
      <c r="AC65" s="143"/>
      <c r="AD65" s="143"/>
    </row>
    <row r="66" spans="1:30" ht="15">
      <c r="A66" s="73" t="s">
        <v>50</v>
      </c>
      <c r="B66" s="2">
        <v>10.6</v>
      </c>
      <c r="C66" s="2">
        <v>9.25</v>
      </c>
      <c r="D66" s="26">
        <f t="shared" si="5"/>
        <v>87.264150943396231</v>
      </c>
      <c r="E66" s="2">
        <v>6.7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99.35</v>
      </c>
      <c r="Q66" s="8"/>
      <c r="R66" s="8"/>
      <c r="S66" s="41"/>
      <c r="T66" s="60">
        <v>6</v>
      </c>
      <c r="U66" s="125">
        <v>1019</v>
      </c>
      <c r="V66" s="108"/>
      <c r="W66" s="60">
        <v>6</v>
      </c>
      <c r="X66" s="62">
        <v>1110</v>
      </c>
      <c r="Y66" s="47"/>
    </row>
    <row r="67" spans="1:30" ht="15">
      <c r="A67" s="73" t="s">
        <v>51</v>
      </c>
      <c r="B67" s="2">
        <v>12.98</v>
      </c>
      <c r="C67" s="2">
        <v>9.5500000000000007</v>
      </c>
      <c r="D67" s="26">
        <f t="shared" si="5"/>
        <v>73.574730354391377</v>
      </c>
      <c r="E67" s="2">
        <v>6.6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99.22</v>
      </c>
      <c r="Q67" s="8"/>
      <c r="R67" s="8"/>
      <c r="S67" s="41"/>
      <c r="T67" s="60">
        <v>7</v>
      </c>
      <c r="U67" s="125">
        <v>1508</v>
      </c>
      <c r="V67" s="108"/>
      <c r="W67" s="60">
        <v>7</v>
      </c>
      <c r="X67" s="62">
        <v>1472</v>
      </c>
      <c r="Y67" s="47"/>
    </row>
    <row r="68" spans="1:30" ht="15.6">
      <c r="A68" s="71" t="s">
        <v>4</v>
      </c>
      <c r="B68" s="25">
        <f>AVERAGE(B62:B67)</f>
        <v>11.056666666666667</v>
      </c>
      <c r="C68" s="25">
        <f>AVERAGE(C62:C67)</f>
        <v>9.3966666666666665</v>
      </c>
      <c r="D68" s="26">
        <f t="shared" si="5"/>
        <v>84.986433524268918</v>
      </c>
      <c r="E68" s="25">
        <f>AVERAGE(E62:E67)</f>
        <v>6.6833333333333336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99.22</v>
      </c>
      <c r="Q68" s="8"/>
      <c r="R68" s="8"/>
      <c r="S68" s="41"/>
      <c r="T68" s="60">
        <v>8</v>
      </c>
      <c r="U68" s="125">
        <v>1355</v>
      </c>
      <c r="V68" s="108"/>
      <c r="W68" s="102">
        <v>8</v>
      </c>
      <c r="X68" s="62">
        <v>1359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99.22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10.7</v>
      </c>
      <c r="C70" s="143">
        <v>9.5399999999999991</v>
      </c>
      <c r="D70" s="26">
        <f t="shared" si="5"/>
        <v>89.158878504672899</v>
      </c>
      <c r="E70" s="143">
        <v>7.7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10.59</v>
      </c>
      <c r="C71" s="143">
        <v>9.4</v>
      </c>
      <c r="D71" s="26">
        <f t="shared" si="5"/>
        <v>88.762983947119935</v>
      </c>
      <c r="E71" s="143">
        <v>7.8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10.81</v>
      </c>
      <c r="C72" s="143">
        <v>9.5399999999999991</v>
      </c>
      <c r="D72" s="26">
        <f t="shared" si="5"/>
        <v>88.251618871415346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957</v>
      </c>
      <c r="V72" s="108"/>
      <c r="W72" s="60">
        <v>1</v>
      </c>
      <c r="X72" s="62">
        <v>1011</v>
      </c>
      <c r="Y72" s="47"/>
    </row>
    <row r="73" spans="1:30" ht="15">
      <c r="A73" s="73" t="s">
        <v>49</v>
      </c>
      <c r="B73" s="138">
        <v>10.86</v>
      </c>
      <c r="C73" s="143">
        <v>9.61</v>
      </c>
      <c r="D73" s="26">
        <f t="shared" si="5"/>
        <v>88.489871086556178</v>
      </c>
      <c r="E73" s="143">
        <v>7.7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123</v>
      </c>
      <c r="P73" s="2">
        <v>87.58</v>
      </c>
      <c r="Q73" s="2">
        <v>64.72</v>
      </c>
      <c r="R73" s="137">
        <f t="shared" ref="R73:R78" si="31">IF(P73&gt;0,Q73/P73*100,0)</f>
        <v>73.898150262617037</v>
      </c>
      <c r="S73" s="138" t="s">
        <v>124</v>
      </c>
      <c r="T73" s="60">
        <v>2</v>
      </c>
      <c r="U73" s="125">
        <v>1070</v>
      </c>
      <c r="V73" s="108"/>
      <c r="W73" s="60">
        <v>2</v>
      </c>
      <c r="X73" s="62">
        <v>919</v>
      </c>
      <c r="Y73" s="47"/>
    </row>
    <row r="74" spans="1:30" ht="15">
      <c r="A74" s="73" t="s">
        <v>50</v>
      </c>
      <c r="B74" s="138">
        <v>10.85</v>
      </c>
      <c r="C74" s="143">
        <v>9.6199999999999992</v>
      </c>
      <c r="D74" s="26">
        <f t="shared" si="5"/>
        <v>88.663594470046078</v>
      </c>
      <c r="E74" s="143">
        <v>7.7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141</v>
      </c>
      <c r="P74" s="2">
        <v>87.88</v>
      </c>
      <c r="Q74" s="2">
        <v>65.84</v>
      </c>
      <c r="R74" s="137">
        <f t="shared" si="31"/>
        <v>74.920345926263096</v>
      </c>
      <c r="S74" s="138" t="s">
        <v>124</v>
      </c>
      <c r="T74" s="69">
        <v>3</v>
      </c>
      <c r="U74" s="125">
        <v>1061</v>
      </c>
      <c r="V74" s="108"/>
      <c r="W74" s="69">
        <v>3</v>
      </c>
      <c r="X74" s="62">
        <v>1050</v>
      </c>
      <c r="Y74" s="47"/>
    </row>
    <row r="75" spans="1:30" ht="15">
      <c r="A75" s="73" t="s">
        <v>51</v>
      </c>
      <c r="B75" s="138">
        <v>10.67</v>
      </c>
      <c r="C75" s="143">
        <v>9.49</v>
      </c>
      <c r="D75" s="26">
        <f t="shared" si="5"/>
        <v>88.940955951265238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147</v>
      </c>
      <c r="P75" s="2">
        <v>89.4</v>
      </c>
      <c r="Q75" s="2">
        <v>71.28</v>
      </c>
      <c r="R75" s="137">
        <f t="shared" si="31"/>
        <v>79.731543624161077</v>
      </c>
      <c r="S75" s="138" t="s">
        <v>124</v>
      </c>
      <c r="T75" s="60">
        <v>4</v>
      </c>
      <c r="U75" s="125">
        <v>1012</v>
      </c>
      <c r="V75" s="108"/>
      <c r="W75" s="60">
        <v>4</v>
      </c>
      <c r="X75" s="62">
        <v>936</v>
      </c>
      <c r="Y75" s="47"/>
    </row>
    <row r="76" spans="1:30" ht="15.6">
      <c r="A76" s="28" t="s">
        <v>4</v>
      </c>
      <c r="B76" s="25">
        <f>AVERAGE(B70:B75)</f>
        <v>10.746666666666668</v>
      </c>
      <c r="C76" s="25">
        <f>AVERAGE(C70:C75)</f>
        <v>9.5333333333333332</v>
      </c>
      <c r="D76" s="26">
        <f t="shared" si="5"/>
        <v>88.709677419354833</v>
      </c>
      <c r="E76" s="25">
        <f>AVERAGE(E70:E75)</f>
        <v>7.7166666666666659</v>
      </c>
      <c r="F76" s="92"/>
      <c r="G76" s="136" t="s">
        <v>4</v>
      </c>
      <c r="H76" s="25"/>
      <c r="I76" s="25"/>
      <c r="J76" s="25"/>
      <c r="K76" s="25">
        <f>SUM(K6:K75)</f>
        <v>85800</v>
      </c>
      <c r="L76" s="25">
        <f>AVERAGE(L6:L75)</f>
        <v>91.181724137931027</v>
      </c>
      <c r="M76" s="25">
        <f>AVERAGE(M6:M75)</f>
        <v>78.548275862068962</v>
      </c>
      <c r="N76" s="137">
        <f>IF(L76&gt;0,M76/L76*100,0)</f>
        <v>86.144758288677025</v>
      </c>
      <c r="O76" s="1" t="s">
        <v>152</v>
      </c>
      <c r="P76" s="2">
        <v>88.44</v>
      </c>
      <c r="Q76" s="2">
        <v>68.319999999999993</v>
      </c>
      <c r="R76" s="137">
        <f t="shared" si="31"/>
        <v>77.250113071008585</v>
      </c>
      <c r="S76" s="138" t="s">
        <v>124</v>
      </c>
      <c r="T76" s="60">
        <v>5</v>
      </c>
      <c r="U76" s="125">
        <v>999</v>
      </c>
      <c r="V76" s="108"/>
      <c r="W76" s="60">
        <v>5</v>
      </c>
      <c r="X76" s="62">
        <v>1128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155</v>
      </c>
      <c r="P77" s="2">
        <v>87.48</v>
      </c>
      <c r="Q77" s="2">
        <v>66.239999999999995</v>
      </c>
      <c r="R77" s="137">
        <f t="shared" si="31"/>
        <v>75.720164609053484</v>
      </c>
      <c r="S77" s="138" t="s">
        <v>124</v>
      </c>
      <c r="T77" s="60">
        <v>6</v>
      </c>
      <c r="U77" s="125">
        <v>997</v>
      </c>
      <c r="V77" s="108"/>
      <c r="W77" s="60">
        <v>6</v>
      </c>
      <c r="X77" s="62">
        <v>1094</v>
      </c>
      <c r="Y77" s="47"/>
    </row>
    <row r="78" spans="1:30" ht="15">
      <c r="A78" s="73" t="s">
        <v>46</v>
      </c>
      <c r="B78" s="2">
        <v>10.7</v>
      </c>
      <c r="C78" s="2">
        <v>9.57</v>
      </c>
      <c r="D78" s="26">
        <f t="shared" si="5"/>
        <v>89.439252336448604</v>
      </c>
      <c r="E78" s="2">
        <v>7.7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167</v>
      </c>
      <c r="P78" s="2">
        <v>88.56</v>
      </c>
      <c r="Q78" s="2">
        <v>65.599999999999994</v>
      </c>
      <c r="R78" s="137">
        <f t="shared" si="31"/>
        <v>74.074074074074076</v>
      </c>
      <c r="S78" s="138" t="s">
        <v>124</v>
      </c>
      <c r="T78" s="60">
        <v>7</v>
      </c>
      <c r="U78" s="125">
        <v>1487</v>
      </c>
      <c r="V78" s="108"/>
      <c r="W78" s="60">
        <v>7</v>
      </c>
      <c r="X78" s="62">
        <v>1490</v>
      </c>
      <c r="Y78" s="47"/>
    </row>
    <row r="79" spans="1:30" ht="15.6">
      <c r="A79" s="73" t="s">
        <v>47</v>
      </c>
      <c r="B79" s="2">
        <v>10.67</v>
      </c>
      <c r="C79" s="2">
        <v>9.43</v>
      </c>
      <c r="D79" s="26">
        <f t="shared" ref="D79:D84" si="32">IF(B79&gt;0,C79/B79*100,0)</f>
        <v>88.378631677600751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95.58</v>
      </c>
      <c r="M79" s="101">
        <v>69.16</v>
      </c>
      <c r="N79" s="137">
        <f t="shared" ref="N79:N84" si="33">IF(L79&gt;0,M79/L79*100,0)</f>
        <v>72.358233940154832</v>
      </c>
      <c r="O79" s="28" t="s">
        <v>4</v>
      </c>
      <c r="P79" s="25">
        <f t="shared" ref="P79" si="34">AVERAGE(P73:P78)</f>
        <v>88.223333333333343</v>
      </c>
      <c r="Q79" s="25">
        <f t="shared" ref="Q79" si="35">AVERAGE(Q73:Q78)</f>
        <v>67</v>
      </c>
      <c r="R79" s="137">
        <f t="shared" ref="R79" si="36">IF(P79&gt;0,Q79/P79*100,0)</f>
        <v>75.943627914006115</v>
      </c>
      <c r="S79" s="108"/>
      <c r="T79" s="60">
        <v>8</v>
      </c>
      <c r="U79" s="125">
        <v>1360</v>
      </c>
      <c r="V79" s="108"/>
      <c r="W79" s="60">
        <v>8</v>
      </c>
      <c r="X79" s="62">
        <v>1397</v>
      </c>
      <c r="Y79" s="47"/>
    </row>
    <row r="80" spans="1:30" ht="15" customHeight="1">
      <c r="A80" s="73" t="s">
        <v>48</v>
      </c>
      <c r="B80" s="2">
        <v>10.7</v>
      </c>
      <c r="C80" s="2">
        <v>9.49</v>
      </c>
      <c r="D80" s="26">
        <f t="shared" si="32"/>
        <v>88.691588785046733</v>
      </c>
      <c r="E80" s="2">
        <v>7.6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93.06</v>
      </c>
      <c r="M80" s="101">
        <v>67.92</v>
      </c>
      <c r="N80" s="137">
        <f t="shared" si="33"/>
        <v>72.985170857511278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10.9</v>
      </c>
      <c r="C81" s="2">
        <v>9.65</v>
      </c>
      <c r="D81" s="26">
        <f t="shared" si="32"/>
        <v>88.532110091743121</v>
      </c>
      <c r="E81" s="2">
        <v>7.8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94.54</v>
      </c>
      <c r="M81" s="101">
        <v>69.64</v>
      </c>
      <c r="N81" s="137">
        <f t="shared" si="33"/>
        <v>73.661942035117406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10.9</v>
      </c>
      <c r="C82" s="2">
        <v>9.68</v>
      </c>
      <c r="D82" s="26">
        <f t="shared" si="32"/>
        <v>88.807339449541274</v>
      </c>
      <c r="E82" s="2">
        <v>7.7</v>
      </c>
      <c r="F82" s="5"/>
      <c r="G82" s="7">
        <v>0.75</v>
      </c>
      <c r="H82" s="3" t="s">
        <v>119</v>
      </c>
      <c r="I82" s="138"/>
      <c r="J82" s="138"/>
      <c r="K82" s="138"/>
      <c r="L82" s="101">
        <v>93.6</v>
      </c>
      <c r="M82" s="101">
        <v>68.64</v>
      </c>
      <c r="N82" s="137">
        <f>IF(L82&gt;0,M82/L82*100,0)</f>
        <v>73.333333333333343</v>
      </c>
      <c r="O82" s="3" t="s">
        <v>130</v>
      </c>
      <c r="P82" s="2">
        <v>89.32</v>
      </c>
      <c r="Q82" s="2">
        <v>64.92</v>
      </c>
      <c r="R82" s="137">
        <f t="shared" ref="R82:R87" si="37">IF(P82&gt;0,Q82/P82*100,0)</f>
        <v>72.682489923869241</v>
      </c>
      <c r="S82" s="2" t="s">
        <v>131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10.97</v>
      </c>
      <c r="C83" s="2">
        <v>9.69</v>
      </c>
      <c r="D83" s="26">
        <f t="shared" si="32"/>
        <v>88.331814038286225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94.7</v>
      </c>
      <c r="M83" s="101">
        <v>69.84</v>
      </c>
      <c r="N83" s="137">
        <f t="shared" si="33"/>
        <v>73.748680042238647</v>
      </c>
      <c r="O83" s="91" t="s">
        <v>133</v>
      </c>
      <c r="P83" s="2">
        <v>86.74</v>
      </c>
      <c r="Q83" s="2">
        <v>59.2</v>
      </c>
      <c r="R83" s="137">
        <f t="shared" si="37"/>
        <v>68.249942356467614</v>
      </c>
      <c r="S83" s="2" t="s">
        <v>131</v>
      </c>
      <c r="T83" s="60">
        <v>1</v>
      </c>
      <c r="U83" s="125">
        <v>1045</v>
      </c>
      <c r="V83" s="108"/>
      <c r="W83" s="60">
        <v>1</v>
      </c>
      <c r="X83" s="62">
        <v>990</v>
      </c>
      <c r="Y83" s="47"/>
    </row>
    <row r="84" spans="1:29" ht="15.6">
      <c r="A84" s="71" t="s">
        <v>4</v>
      </c>
      <c r="B84" s="25">
        <f>AVERAGE(B78:B83)</f>
        <v>10.806666666666665</v>
      </c>
      <c r="C84" s="25">
        <f>AVERAGE(C78:C83)</f>
        <v>9.5849999999999991</v>
      </c>
      <c r="D84" s="26">
        <f t="shared" si="32"/>
        <v>88.695249845774214</v>
      </c>
      <c r="E84" s="25">
        <f>AVERAGE(E78:E83)</f>
        <v>7.75</v>
      </c>
      <c r="F84" s="70"/>
      <c r="G84" s="7" t="s">
        <v>122</v>
      </c>
      <c r="H84" s="3" t="s">
        <v>119</v>
      </c>
      <c r="I84" s="3"/>
      <c r="J84" s="3"/>
      <c r="K84" s="75"/>
      <c r="L84" s="101">
        <v>93.68</v>
      </c>
      <c r="M84" s="101">
        <v>68.84</v>
      </c>
      <c r="N84" s="137">
        <f t="shared" si="33"/>
        <v>73.484201537147726</v>
      </c>
      <c r="O84" s="1" t="s">
        <v>137</v>
      </c>
      <c r="P84" s="2">
        <v>88.39</v>
      </c>
      <c r="Q84" s="2">
        <v>55.4</v>
      </c>
      <c r="R84" s="137">
        <f t="shared" si="37"/>
        <v>62.67677339065505</v>
      </c>
      <c r="S84" s="5" t="s">
        <v>131</v>
      </c>
      <c r="T84" s="60">
        <v>2</v>
      </c>
      <c r="U84" s="125">
        <v>965</v>
      </c>
      <c r="V84" s="108"/>
      <c r="W84" s="60">
        <v>2</v>
      </c>
      <c r="X84" s="62">
        <v>991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94.193333333333328</v>
      </c>
      <c r="M85" s="25">
        <f>AVERAGE(M79:M84)</f>
        <v>69.006666666666661</v>
      </c>
      <c r="N85" s="137">
        <f t="shared" ref="N85" si="38">IF(L85&gt;0,M85/L85*100,0)</f>
        <v>73.260669544907628</v>
      </c>
      <c r="O85" s="91" t="s">
        <v>162</v>
      </c>
      <c r="P85" s="2">
        <v>88.58</v>
      </c>
      <c r="Q85" s="2">
        <v>53.08</v>
      </c>
      <c r="R85" s="137">
        <f t="shared" si="37"/>
        <v>59.923233235493335</v>
      </c>
      <c r="S85" s="5" t="s">
        <v>131</v>
      </c>
      <c r="T85" s="69">
        <v>3</v>
      </c>
      <c r="U85" s="125">
        <v>994</v>
      </c>
      <c r="V85" s="108"/>
      <c r="W85" s="69">
        <v>3</v>
      </c>
      <c r="X85" s="62">
        <v>1045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966</v>
      </c>
      <c r="V86" s="108"/>
      <c r="W86" s="60">
        <v>4</v>
      </c>
      <c r="X86" s="62">
        <v>915</v>
      </c>
      <c r="Y86" s="47"/>
    </row>
    <row r="87" spans="1:29" ht="15">
      <c r="A87" s="73" t="s">
        <v>46</v>
      </c>
      <c r="B87" s="8"/>
      <c r="C87" s="8">
        <v>4.41</v>
      </c>
      <c r="D87" s="8"/>
      <c r="E87" s="8">
        <v>0.7</v>
      </c>
      <c r="F87" s="8">
        <v>0.65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760</v>
      </c>
      <c r="V87" s="108"/>
      <c r="W87" s="60">
        <v>5</v>
      </c>
      <c r="X87" s="62">
        <v>1135</v>
      </c>
      <c r="Y87" s="47"/>
    </row>
    <row r="88" spans="1:29" ht="15.6">
      <c r="A88" s="73" t="s">
        <v>47</v>
      </c>
      <c r="B88" s="8"/>
      <c r="C88" s="8">
        <v>0.73</v>
      </c>
      <c r="D88" s="8"/>
      <c r="E88" s="8">
        <v>0.41</v>
      </c>
      <c r="F88" s="8">
        <v>0.61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88.257499999999993</v>
      </c>
      <c r="Q88" s="25">
        <f t="shared" ref="Q88" si="41">AVERAGE(Q82:Q87)</f>
        <v>58.150000000000006</v>
      </c>
      <c r="R88" s="137">
        <f t="shared" ref="R88" si="42">IF(P88&gt;0,Q88/P88*100,0)</f>
        <v>65.886751834121753</v>
      </c>
      <c r="S88" s="132"/>
      <c r="T88" s="60">
        <v>6</v>
      </c>
      <c r="U88" s="125">
        <v>1064</v>
      </c>
      <c r="V88" s="108"/>
      <c r="W88" s="60">
        <v>6</v>
      </c>
      <c r="X88" s="62">
        <v>1066</v>
      </c>
      <c r="Y88" s="47"/>
    </row>
    <row r="89" spans="1:29" ht="15">
      <c r="A89" s="73" t="s">
        <v>48</v>
      </c>
      <c r="B89" s="8"/>
      <c r="C89" s="8">
        <v>0.4</v>
      </c>
      <c r="D89" s="8"/>
      <c r="E89" s="8">
        <v>0.9</v>
      </c>
      <c r="F89" s="8">
        <v>1.05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1482</v>
      </c>
      <c r="V89" s="108"/>
      <c r="W89" s="60">
        <v>7</v>
      </c>
      <c r="X89" s="62">
        <v>1490</v>
      </c>
      <c r="Y89" s="47"/>
    </row>
    <row r="90" spans="1:29" ht="15">
      <c r="A90" s="73" t="s">
        <v>49</v>
      </c>
      <c r="B90" s="2"/>
      <c r="C90" s="8">
        <v>0.11</v>
      </c>
      <c r="D90" s="8"/>
      <c r="E90" s="8">
        <v>0.81</v>
      </c>
      <c r="F90" s="8">
        <v>1.25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1371</v>
      </c>
      <c r="V90" s="128"/>
      <c r="W90" s="60">
        <v>8</v>
      </c>
      <c r="X90" s="62">
        <v>1350</v>
      </c>
      <c r="Y90" s="47"/>
    </row>
    <row r="91" spans="1:29" ht="15">
      <c r="A91" s="73" t="s">
        <v>50</v>
      </c>
      <c r="B91" s="2"/>
      <c r="C91" s="2">
        <v>0.77</v>
      </c>
      <c r="D91" s="8"/>
      <c r="E91" s="8">
        <v>0.62</v>
      </c>
      <c r="F91" s="8">
        <v>1.43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/>
      <c r="C92" s="2">
        <v>1.55</v>
      </c>
      <c r="D92" s="8"/>
      <c r="E92" s="8">
        <v>0.4</v>
      </c>
      <c r="F92" s="8">
        <v>0.51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1.3283333333333336</v>
      </c>
      <c r="D93" s="25" t="e">
        <f t="shared" si="44"/>
        <v>#DIV/0!</v>
      </c>
      <c r="E93" s="25">
        <f t="shared" si="44"/>
        <v>0.64</v>
      </c>
      <c r="F93" s="25">
        <f t="shared" si="44"/>
        <v>0.91666666666666663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49.6</v>
      </c>
      <c r="C96" s="108"/>
      <c r="D96" s="90" t="s">
        <v>14</v>
      </c>
      <c r="E96" s="2">
        <v>2.13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46.9</v>
      </c>
      <c r="C97" s="108"/>
      <c r="D97" s="90" t="s">
        <v>15</v>
      </c>
      <c r="E97" s="2">
        <v>2.46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48.8</v>
      </c>
      <c r="C98" s="108"/>
      <c r="D98" s="90" t="s">
        <v>62</v>
      </c>
      <c r="E98" s="2">
        <v>2.6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44.6</v>
      </c>
      <c r="C99" s="108"/>
      <c r="D99" s="6" t="s">
        <v>13</v>
      </c>
      <c r="E99" s="2">
        <v>2.4900000000000002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43.7</v>
      </c>
      <c r="C100" s="108"/>
      <c r="D100" s="90" t="s">
        <v>16</v>
      </c>
      <c r="E100" s="2">
        <v>2.54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0.15972222222222224</v>
      </c>
      <c r="P100" s="3"/>
      <c r="Q100" s="1" t="s">
        <v>176</v>
      </c>
      <c r="R100" s="1"/>
      <c r="S100" s="1" t="s">
        <v>124</v>
      </c>
      <c r="T100" s="2">
        <v>88.8</v>
      </c>
      <c r="U100" s="2">
        <v>66.48</v>
      </c>
      <c r="V100" s="137">
        <f t="shared" ref="V100:V112" si="49">IF(T100&gt;0,U100/T100*100,0)</f>
        <v>74.86486486486487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47.3</v>
      </c>
      <c r="C101" s="108"/>
      <c r="D101" s="90" t="s">
        <v>61</v>
      </c>
      <c r="E101" s="2">
        <v>2.02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46.81666666666667</v>
      </c>
      <c r="C102" s="108"/>
      <c r="D102" s="26" t="s">
        <v>4</v>
      </c>
      <c r="E102" s="25">
        <f t="shared" ref="E102" si="51">AVERAGE(E96:E101)</f>
        <v>2.3733333333333331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51</v>
      </c>
      <c r="C105" s="108"/>
      <c r="D105" s="90" t="s">
        <v>14</v>
      </c>
      <c r="E105" s="2">
        <v>2.27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51</v>
      </c>
      <c r="C106" s="108"/>
      <c r="D106" s="90" t="s">
        <v>15</v>
      </c>
      <c r="E106" s="2">
        <v>2.13</v>
      </c>
      <c r="G106" s="91">
        <v>0.25</v>
      </c>
      <c r="H106" s="3" t="s">
        <v>120</v>
      </c>
      <c r="I106" s="1"/>
      <c r="J106" s="1"/>
      <c r="K106" s="1"/>
      <c r="L106" s="1">
        <v>94</v>
      </c>
      <c r="M106" s="1">
        <v>54.56</v>
      </c>
      <c r="N106" s="137">
        <f t="shared" ref="N106:N111" si="56">IF(L106&gt;0,M106/L106*100,0)</f>
        <v>58.042553191489368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55.3</v>
      </c>
      <c r="C107" s="108"/>
      <c r="D107" s="90" t="s">
        <v>62</v>
      </c>
      <c r="E107" s="5">
        <v>2.4900000000000002</v>
      </c>
      <c r="G107" s="91">
        <v>0.41666666666666669</v>
      </c>
      <c r="H107" s="3" t="s">
        <v>120</v>
      </c>
      <c r="I107" s="1"/>
      <c r="J107" s="1"/>
      <c r="K107" s="1"/>
      <c r="L107" s="1">
        <v>95.6</v>
      </c>
      <c r="M107" s="1">
        <v>54.96</v>
      </c>
      <c r="N107" s="137">
        <f t="shared" si="56"/>
        <v>57.48953974895398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48.7</v>
      </c>
      <c r="C108" s="108"/>
      <c r="D108" s="6" t="s">
        <v>13</v>
      </c>
      <c r="E108" s="5">
        <v>2.46</v>
      </c>
      <c r="G108" s="91" t="s">
        <v>121</v>
      </c>
      <c r="H108" s="3" t="s">
        <v>120</v>
      </c>
      <c r="I108" s="1"/>
      <c r="J108" s="4"/>
      <c r="K108" s="1"/>
      <c r="L108" s="1">
        <v>95.2</v>
      </c>
      <c r="M108" s="1">
        <v>54.88</v>
      </c>
      <c r="N108" s="137">
        <f t="shared" si="56"/>
        <v>57.64705882352942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48.8</v>
      </c>
      <c r="C109" s="108"/>
      <c r="D109" s="90" t="s">
        <v>16</v>
      </c>
      <c r="E109" s="5">
        <v>2.52</v>
      </c>
      <c r="G109" s="91">
        <v>0.75</v>
      </c>
      <c r="H109" s="3" t="s">
        <v>120</v>
      </c>
      <c r="I109" s="1"/>
      <c r="J109" s="4"/>
      <c r="K109" s="1"/>
      <c r="L109" s="1">
        <v>94.36</v>
      </c>
      <c r="M109" s="1">
        <v>54.72</v>
      </c>
      <c r="N109" s="137">
        <f t="shared" si="56"/>
        <v>57.990674014412889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56.5</v>
      </c>
      <c r="C110" s="108"/>
      <c r="D110" s="90" t="s">
        <v>61</v>
      </c>
      <c r="E110" s="5">
        <v>2.38</v>
      </c>
      <c r="G110" s="91">
        <v>0.91666666666666663</v>
      </c>
      <c r="H110" s="3" t="s">
        <v>120</v>
      </c>
      <c r="I110" s="1"/>
      <c r="J110" s="4"/>
      <c r="K110" s="1"/>
      <c r="L110" s="1">
        <v>94.96</v>
      </c>
      <c r="M110" s="1">
        <v>54.6</v>
      </c>
      <c r="N110" s="137">
        <f t="shared" si="56"/>
        <v>57.497893850042125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51.883333333333333</v>
      </c>
      <c r="C111" s="108"/>
      <c r="D111" s="26" t="s">
        <v>4</v>
      </c>
      <c r="E111" s="25">
        <f t="shared" ref="E111" si="58">AVERAGE(E105:E110)</f>
        <v>2.375</v>
      </c>
      <c r="G111" s="91" t="s">
        <v>122</v>
      </c>
      <c r="H111" s="3" t="s">
        <v>120</v>
      </c>
      <c r="I111" s="1"/>
      <c r="J111" s="4"/>
      <c r="K111" s="1"/>
      <c r="L111" s="1">
        <v>94.58</v>
      </c>
      <c r="M111" s="1">
        <v>54.6</v>
      </c>
      <c r="N111" s="137">
        <f t="shared" si="56"/>
        <v>57.728906745612186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94.783333333333346</v>
      </c>
      <c r="M112" s="25">
        <f t="shared" ref="M112" si="60">AVERAGE(M106:M111)</f>
        <v>54.720000000000006</v>
      </c>
      <c r="N112" s="137">
        <f t="shared" ref="N112" si="61">IF(L112&gt;0,M112/L112*100,0)</f>
        <v>57.731668718129072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88.8</v>
      </c>
      <c r="U112" s="25">
        <f>AVERAGE(U100:U111)</f>
        <v>66.48</v>
      </c>
      <c r="V112" s="137">
        <f t="shared" si="49"/>
        <v>74.86486486486487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2022-01-01T14:37:51Z</cp:lastPrinted>
  <dcterms:created xsi:type="dcterms:W3CDTF">2006-10-21T09:11:40Z</dcterms:created>
  <dcterms:modified xsi:type="dcterms:W3CDTF">2022-01-01T14:55:27Z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