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<sst xmlns="http://schemas.openxmlformats.org/spreadsheetml/2006/main" count="626" uniqueCount="142">
  <si>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</si>
  <si>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</si>
  <si>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</si>
  <si>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</si>
  <si>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</si>
  <si>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</si>
  <si>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</si>
  <si>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</si>
  <si>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</si>
  <si>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</si>
  <si>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</si>
  <si>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</si>
  <si>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</si>
  <si>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</si>
  <si>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</si>
  <si>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</si>
  <si>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</si>
  <si>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</si>
  <si>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</si>
  <si>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</si>
  <si>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</si>
  <si>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</si>
  <si>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</si>
  <si>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</si>
  <si>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</si>
  <si>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</si>
  <si>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</si>
  <si>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</si>
  <si>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</si>
  <si>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</si>
  <si>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</si>
  <si>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</si>
  <si>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</si>
  <si>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</si>
  <si>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</si>
  <si>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</si>
  <si>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</si>
  <si>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</si>
  <si>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</si>
  <si>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</si>
  <si>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</si>
  <si>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</si>
  <si>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</si>
  <si>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</si>
  <si>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</si>
  <si>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</si>
  <si>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</si>
  <si>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</si>
  <si>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</si>
  <si>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</si>
  <si>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</si>
  <si>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</si>
  <si>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</si>
  <si>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</si>
  <si>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</si>
  <si>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</si>
  <si>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</si>
  <si>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</si>
  <si>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</si>
  <si>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</si>
  <si>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</si>
  <si>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</si>
  <si>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</si>
  <si>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</si>
  <si>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</si>
  <si>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</si>
  <si>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</si>
  <si>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</si>
  <si>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</si>
  <si>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</si>
  <si>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</si>
  <si>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</si>
  <si>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</si>
  <si>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</si>
  <si>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</si>
  <si>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</si>
  <si>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</si>
  <si>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</si>
  <si>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</si>
  <si>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</si>
  <si>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</si>
  <si>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</si>
  <si>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</si>
  <si>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</si>
  <si>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</si>
  <si>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</si>
  <si>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</si>
  <si>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</si>
  <si>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</si>
  <si>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</si>
  <si>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</si>
  <si>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</si>
  <si>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</si>
  <si>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</si>
  <si>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</si>
  <si>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</si>
  <si>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</si>
  <si>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</si>
  <si>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</si>
  <si>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</si>
  <si>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</si>
  <si>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</si>
  <si>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</si>
  <si>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</si>
  <si>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</si>
  <si>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</si>
  <si>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</si>
  <si>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</si>
  <si>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</si>
  <si>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</si>
  <si>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</si>
  <si>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</si>
  <si>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</si>
  <si>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</si>
  <si>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</si>
  <si>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</si>
  <si>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</si>
  <si>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</si>
  <si>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</si>
  <si>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</si>
  <si>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A</t>
  </si>
  <si>
    <t>6:10 AM 2 DESCARGA</t>
  </si>
  <si>
    <t>C</t>
  </si>
  <si>
    <t>9:00 AM 2 DESCARGA</t>
  </si>
  <si>
    <t>C-9</t>
  </si>
  <si>
    <t>9:00AM</t>
  </si>
  <si>
    <t>9:05AM</t>
  </si>
  <si>
    <t>11:05AM</t>
  </si>
  <si>
    <t>2:00 P.M</t>
  </si>
  <si>
    <t>SEMILLA 3:50 P.M</t>
  </si>
  <si>
    <t>CORTE 4:30 P.M</t>
  </si>
  <si>
    <t>I DESCARGA 5:45 PM</t>
  </si>
  <si>
    <t>B-8</t>
  </si>
  <si>
    <t>SEMILLA 7:15 P.M</t>
  </si>
  <si>
    <t>CORTE 8:22 P.M</t>
  </si>
  <si>
    <t>I DESCARGA 10:55 P.M</t>
  </si>
  <si>
    <t>II DESCARGA 11:20 P.M</t>
  </si>
  <si>
    <t>8.3.</t>
  </si>
  <si>
    <t>2:05AM</t>
  </si>
  <si>
    <t>2:00AM</t>
  </si>
  <si>
    <t>2:50AM</t>
  </si>
  <si>
    <t>3:30AM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</si>
</sst>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B19" zoomScale="80" zoomScaleNormal="80" workbookViewId="0">
      <selection activeCell="E41" sqref="E41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14</v>
      </c>
      <c r="D3" s="57" t="s">
        <v>78</v>
      </c>
      <c r="E3" s="29">
        <v>44480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0.25</v>
      </c>
      <c r="H6" s="3" t="s">
        <v>120</v>
      </c>
      <c r="I6" s="3">
        <v>8</v>
      </c>
      <c r="J6" s="3">
        <v>556</v>
      </c>
      <c r="K6" s="3">
        <v>2800</v>
      </c>
      <c r="L6" s="8">
        <v>90.7</v>
      </c>
      <c r="M6" s="2">
        <v>78.52</v>
      </c>
      <c r="N6" s="137">
        <f t="shared" ref="N6:N69" si="0">IF(L6&gt;0,M6/L6*100,0)</f>
        <v>86.571113561190728</v>
      </c>
      <c r="O6" s="9" t="s">
        <v>114</v>
      </c>
      <c r="P6" s="2">
        <v>67.66</v>
      </c>
      <c r="Q6" s="2">
        <v>59.54</v>
      </c>
      <c r="R6" s="137">
        <f t="shared" ref="R6:R10" si="1">IF(P6&gt;0,Q6/P6*100,0)</f>
        <v>87.998817617499256</v>
      </c>
      <c r="S6" s="9" t="s">
        <v>24</v>
      </c>
      <c r="T6" s="68">
        <v>7.3</v>
      </c>
      <c r="U6" s="9" t="s">
        <v>24</v>
      </c>
      <c r="V6" s="68">
        <v>6.9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0.25</v>
      </c>
      <c r="H7" s="3" t="s">
        <v>120</v>
      </c>
      <c r="I7" s="1">
        <v>7</v>
      </c>
      <c r="J7" s="1">
        <v>557</v>
      </c>
      <c r="K7" s="1">
        <v>1800</v>
      </c>
      <c r="L7" s="2">
        <v>91.34</v>
      </c>
      <c r="M7" s="2">
        <v>79.28</v>
      </c>
      <c r="N7" s="137">
        <f t="shared" si="0"/>
        <v>86.796584190934965</v>
      </c>
      <c r="O7" s="119" t="s">
        <v>115</v>
      </c>
      <c r="P7" s="2">
        <v>67.819999999999993</v>
      </c>
      <c r="Q7" s="2">
        <v>59.58</v>
      </c>
      <c r="R7" s="137">
        <f t="shared" si="1"/>
        <v>87.85019168386907</v>
      </c>
      <c r="S7" s="9" t="s">
        <v>25</v>
      </c>
      <c r="T7" s="68">
        <v>7.3</v>
      </c>
      <c r="U7" s="9" t="s">
        <v>25</v>
      </c>
      <c r="V7" s="68">
        <v>6.9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18.7</v>
      </c>
      <c r="C8" s="2">
        <v>17.190000000000001</v>
      </c>
      <c r="D8" s="26">
        <f t="shared" si="2"/>
        <v>91.925133689839583</v>
      </c>
      <c r="E8" s="2">
        <v>5.6</v>
      </c>
      <c r="F8" s="97"/>
      <c r="G8" s="7">
        <v>0.28125</v>
      </c>
      <c r="H8" s="3" t="s">
        <v>120</v>
      </c>
      <c r="I8" s="1">
        <v>4</v>
      </c>
      <c r="J8" s="1">
        <v>558</v>
      </c>
      <c r="K8" s="1">
        <v>900</v>
      </c>
      <c r="L8" s="2">
        <v>90.36</v>
      </c>
      <c r="M8" s="2">
        <v>77.08</v>
      </c>
      <c r="N8" s="137">
        <f t="shared" si="0"/>
        <v>85.303231518370964</v>
      </c>
      <c r="O8" s="9" t="s">
        <v>116</v>
      </c>
      <c r="P8" s="2">
        <v>67.33</v>
      </c>
      <c r="Q8" s="2">
        <v>59.42</v>
      </c>
      <c r="R8" s="137">
        <f t="shared" si="1"/>
        <v>88.251893658101892</v>
      </c>
      <c r="S8" s="9" t="s">
        <v>26</v>
      </c>
      <c r="T8" s="68">
        <v>7.3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17.03</v>
      </c>
      <c r="C9" s="2">
        <v>14.72</v>
      </c>
      <c r="D9" s="26">
        <f t="shared" si="2"/>
        <v>86.435701702877282</v>
      </c>
      <c r="E9" s="2">
        <v>5.5</v>
      </c>
      <c r="F9" s="97"/>
      <c r="G9" s="7">
        <v>0.28125</v>
      </c>
      <c r="H9" s="3" t="s">
        <v>120</v>
      </c>
      <c r="I9" s="1">
        <v>6</v>
      </c>
      <c r="J9" s="1">
        <v>559</v>
      </c>
      <c r="K9" s="1">
        <v>1100</v>
      </c>
      <c r="L9" s="2">
        <v>90.74</v>
      </c>
      <c r="M9" s="2">
        <v>77.959999999999994</v>
      </c>
      <c r="N9" s="137">
        <f t="shared" si="0"/>
        <v>85.915803394313414</v>
      </c>
      <c r="O9" s="9" t="s">
        <v>117</v>
      </c>
      <c r="P9" s="2">
        <v>67.180000000000007</v>
      </c>
      <c r="Q9" s="2">
        <v>58.32</v>
      </c>
      <c r="R9" s="137">
        <f t="shared" si="1"/>
        <v>86.811551056862157</v>
      </c>
      <c r="S9" s="9" t="s">
        <v>39</v>
      </c>
      <c r="T9" s="68">
        <v>7.2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17.03</v>
      </c>
      <c r="C10" s="2">
        <v>15.25</v>
      </c>
      <c r="D10" s="26">
        <f t="shared" si="2"/>
        <v>89.547856723429234</v>
      </c>
      <c r="E10" s="2">
        <v>5.5</v>
      </c>
      <c r="F10" s="97"/>
      <c r="G10" s="7">
        <v>0.31597222222222221</v>
      </c>
      <c r="H10" s="3" t="s">
        <v>120</v>
      </c>
      <c r="I10" s="1">
        <v>3</v>
      </c>
      <c r="J10" s="1">
        <v>560</v>
      </c>
      <c r="K10" s="1">
        <v>900</v>
      </c>
      <c r="L10" s="2">
        <v>92.3</v>
      </c>
      <c r="M10" s="2">
        <v>78.48</v>
      </c>
      <c r="N10" s="137">
        <f t="shared" si="0"/>
        <v>85.027085590465873</v>
      </c>
      <c r="O10" s="28" t="s">
        <v>4</v>
      </c>
      <c r="P10" s="25">
        <f t="shared" ref="P10" si="3">AVERAGE(P4:P9)</f>
        <v>67.497500000000002</v>
      </c>
      <c r="Q10" s="25">
        <f t="shared" ref="Q10" si="4">AVERAGE(Q4:Q9)</f>
        <v>59.215000000000003</v>
      </c>
      <c r="R10" s="137">
        <f t="shared" si="1"/>
        <v>87.729175154635357</v>
      </c>
      <c r="S10" s="9" t="s">
        <v>40</v>
      </c>
      <c r="T10" s="68">
        <v>7.1</v>
      </c>
      <c r="U10" s="9" t="s">
        <v>40</v>
      </c>
      <c r="V10" s="68">
        <v>6.9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>
        <v>0.31944444444444448</v>
      </c>
      <c r="H11" s="3" t="s">
        <v>120</v>
      </c>
      <c r="I11" s="1">
        <v>8</v>
      </c>
      <c r="J11" s="1">
        <v>561</v>
      </c>
      <c r="K11" s="1">
        <v>2800</v>
      </c>
      <c r="L11" s="2">
        <v>91.02</v>
      </c>
      <c r="M11" s="2">
        <v>79.48</v>
      </c>
      <c r="N11" s="137">
        <f t="shared" si="0"/>
        <v>87.32146780927269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17.58666666666667</v>
      </c>
      <c r="C12" s="25">
        <f>AVERAGE(C6:C11)</f>
        <v>15.72</v>
      </c>
      <c r="D12" s="26">
        <f t="shared" si="2"/>
        <v>89.385898407884739</v>
      </c>
      <c r="E12" s="25">
        <f>AVERAGE(E6:E11)</f>
        <v>5.5333333333333341</v>
      </c>
      <c r="F12" s="25"/>
      <c r="G12" s="7">
        <v>0.33333333333333331</v>
      </c>
      <c r="H12" s="3" t="s">
        <v>120</v>
      </c>
      <c r="I12" s="1">
        <v>7</v>
      </c>
      <c r="J12" s="1">
        <v>562</v>
      </c>
      <c r="K12" s="1">
        <v>1800</v>
      </c>
      <c r="L12" s="2">
        <v>91.9</v>
      </c>
      <c r="M12" s="2">
        <v>79.16</v>
      </c>
      <c r="N12" s="137">
        <f t="shared" si="0"/>
        <v>86.137105549510323</v>
      </c>
      <c r="O12" s="155" t="s">
        <v>66</v>
      </c>
      <c r="P12" s="156"/>
      <c r="Q12" s="156"/>
      <c r="R12" s="157"/>
      <c r="S12" s="9" t="s">
        <v>18</v>
      </c>
      <c r="T12" s="68">
        <v>7.1</v>
      </c>
      <c r="U12" s="9" t="s">
        <v>18</v>
      </c>
      <c r="V12" s="68">
        <v>7.1</v>
      </c>
      <c r="W12" s="9" t="s">
        <v>18</v>
      </c>
      <c r="X12" s="68">
        <v>6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125</v>
      </c>
      <c r="H13" s="3" t="s">
        <v>120</v>
      </c>
      <c r="I13" s="3">
        <v>6</v>
      </c>
      <c r="J13" s="3">
        <v>563</v>
      </c>
      <c r="K13" s="3">
        <v>1100</v>
      </c>
      <c r="L13" s="8">
        <v>91.16</v>
      </c>
      <c r="M13" s="2">
        <v>77.88</v>
      </c>
      <c r="N13" s="137">
        <f t="shared" si="0"/>
        <v>85.432207108380865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7.1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19.760000000000002</v>
      </c>
      <c r="C14" s="2">
        <v>17.46</v>
      </c>
      <c r="D14" s="26">
        <f t="shared" ref="D14:D78" si="5">IF(B14&gt;0,C14/B14*100,0)</f>
        <v>88.360323886639662</v>
      </c>
      <c r="E14" s="2">
        <v>5.4</v>
      </c>
      <c r="F14" s="97"/>
      <c r="G14" s="7" t="s">
        <v>126</v>
      </c>
      <c r="H14" s="3" t="s">
        <v>120</v>
      </c>
      <c r="I14" s="3">
        <v>2</v>
      </c>
      <c r="J14" s="3">
        <v>564</v>
      </c>
      <c r="K14" s="3">
        <v>900</v>
      </c>
      <c r="L14" s="8">
        <v>90.78</v>
      </c>
      <c r="M14" s="2">
        <v>78.680000000000007</v>
      </c>
      <c r="N14" s="137">
        <f t="shared" si="0"/>
        <v>86.671072923551449</v>
      </c>
      <c r="O14" s="9" t="s">
        <v>114</v>
      </c>
      <c r="P14" s="5">
        <v>68.56</v>
      </c>
      <c r="Q14" s="5">
        <v>50.56</v>
      </c>
      <c r="R14" s="137">
        <f t="shared" ref="R14:R17" si="6">IF(P14&gt;0,Q14/P14*100,0)</f>
        <v>73.745624270711787</v>
      </c>
      <c r="S14" s="9" t="s">
        <v>56</v>
      </c>
      <c r="T14" s="68">
        <v>7.1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19.649999999999999</v>
      </c>
      <c r="C15" s="2">
        <v>17.36</v>
      </c>
      <c r="D15" s="26">
        <f t="shared" si="5"/>
        <v>88.346055979643765</v>
      </c>
      <c r="E15" s="2">
        <v>5.4</v>
      </c>
      <c r="F15" s="97"/>
      <c r="G15" s="7">
        <v>0.4201388888888889</v>
      </c>
      <c r="H15" s="3" t="s">
        <v>120</v>
      </c>
      <c r="I15" s="3">
        <v>7</v>
      </c>
      <c r="J15" s="3">
        <v>565</v>
      </c>
      <c r="K15" s="3">
        <v>1800</v>
      </c>
      <c r="L15" s="8">
        <v>91.06</v>
      </c>
      <c r="M15" s="2">
        <v>79.400000000000006</v>
      </c>
      <c r="N15" s="137">
        <f t="shared" si="0"/>
        <v>87.195255875247085</v>
      </c>
      <c r="O15" s="119" t="s">
        <v>115</v>
      </c>
      <c r="P15" s="5">
        <v>72.150000000000006</v>
      </c>
      <c r="Q15" s="5">
        <v>52.46</v>
      </c>
      <c r="R15" s="137">
        <f t="shared" si="6"/>
        <v>72.709632709632714</v>
      </c>
      <c r="S15" s="9" t="s">
        <v>19</v>
      </c>
      <c r="T15" s="68">
        <v>7.2</v>
      </c>
      <c r="U15" s="9" t="s">
        <v>19</v>
      </c>
      <c r="V15" s="68">
        <v>6.8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18.3</v>
      </c>
      <c r="C16" s="2">
        <v>16.010000000000002</v>
      </c>
      <c r="D16" s="26">
        <f t="shared" si="5"/>
        <v>87.486338797814213</v>
      </c>
      <c r="E16" s="2">
        <v>5.4</v>
      </c>
      <c r="F16" s="97"/>
      <c r="G16" s="7">
        <v>0.43402777777777773</v>
      </c>
      <c r="H16" s="3" t="s">
        <v>120</v>
      </c>
      <c r="I16" s="3">
        <v>8</v>
      </c>
      <c r="J16" s="3">
        <v>566</v>
      </c>
      <c r="K16" s="3">
        <v>2800</v>
      </c>
      <c r="L16" s="8">
        <v>90.16</v>
      </c>
      <c r="M16" s="2">
        <v>77.44</v>
      </c>
      <c r="N16" s="137">
        <f t="shared" si="0"/>
        <v>85.891748003549253</v>
      </c>
      <c r="O16" s="9" t="s">
        <v>116</v>
      </c>
      <c r="P16" s="5">
        <v>73.349999999999994</v>
      </c>
      <c r="Q16" s="5">
        <v>52.6</v>
      </c>
      <c r="R16" s="137">
        <f t="shared" si="6"/>
        <v>71.710974778459445</v>
      </c>
      <c r="S16" s="9" t="s">
        <v>42</v>
      </c>
      <c r="T16" s="68">
        <v>7.2</v>
      </c>
      <c r="U16" s="9" t="s">
        <v>42</v>
      </c>
      <c r="V16" s="68">
        <v>6.9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19.53</v>
      </c>
      <c r="C17" s="2">
        <v>17.329999999999998</v>
      </c>
      <c r="D17" s="26">
        <f t="shared" si="5"/>
        <v>88.735279057859685</v>
      </c>
      <c r="E17" s="2">
        <v>5.3</v>
      </c>
      <c r="F17" s="97"/>
      <c r="G17" s="7">
        <v>0.44097222222222227</v>
      </c>
      <c r="H17" s="3" t="s">
        <v>120</v>
      </c>
      <c r="I17" s="3">
        <v>4</v>
      </c>
      <c r="J17" s="3">
        <v>567</v>
      </c>
      <c r="K17" s="3">
        <v>900</v>
      </c>
      <c r="L17" s="8">
        <v>91.52</v>
      </c>
      <c r="M17" s="2">
        <v>78.599999999999994</v>
      </c>
      <c r="N17" s="137">
        <f t="shared" si="0"/>
        <v>85.882867132867133</v>
      </c>
      <c r="O17" s="9" t="s">
        <v>117</v>
      </c>
      <c r="P17" s="5">
        <v>74.75</v>
      </c>
      <c r="Q17" s="5">
        <v>53.44</v>
      </c>
      <c r="R17" s="137">
        <f t="shared" si="6"/>
        <v>71.491638795986617</v>
      </c>
      <c r="S17" s="99" t="s">
        <v>20</v>
      </c>
      <c r="T17" s="68">
        <v>7.6</v>
      </c>
      <c r="U17" s="9" t="s">
        <v>20</v>
      </c>
      <c r="V17" s="68">
        <v>6.9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19.57</v>
      </c>
      <c r="C18" s="2">
        <v>17.32</v>
      </c>
      <c r="D18" s="26">
        <f t="shared" si="5"/>
        <v>88.50281042411855</v>
      </c>
      <c r="E18" s="2">
        <v>5.4</v>
      </c>
      <c r="F18" s="97"/>
      <c r="G18" s="7" t="s">
        <v>127</v>
      </c>
      <c r="H18" s="3" t="s">
        <v>120</v>
      </c>
      <c r="I18" s="3">
        <v>6</v>
      </c>
      <c r="J18" s="3">
        <v>568</v>
      </c>
      <c r="K18" s="3">
        <v>1100</v>
      </c>
      <c r="L18" s="8">
        <v>90.8</v>
      </c>
      <c r="M18" s="2">
        <v>76.52</v>
      </c>
      <c r="N18" s="137">
        <f t="shared" si="0"/>
        <v>84.273127753303967</v>
      </c>
      <c r="O18" s="28" t="s">
        <v>4</v>
      </c>
      <c r="P18" s="25">
        <f t="shared" ref="P18" si="7">AVERAGE(P12:P17)</f>
        <v>72.202500000000001</v>
      </c>
      <c r="Q18" s="25">
        <f t="shared" ref="Q18" si="8">AVERAGE(Q12:Q17)</f>
        <v>52.265000000000001</v>
      </c>
      <c r="R18" s="137">
        <f t="shared" ref="R18" si="9">IF(P18&gt;0,Q18/P18*100,0)</f>
        <v>72.386690211557763</v>
      </c>
      <c r="S18" s="99" t="s">
        <v>21</v>
      </c>
      <c r="T18" s="68">
        <v>7.3</v>
      </c>
      <c r="U18" s="9" t="s">
        <v>21</v>
      </c>
      <c r="V18" s="68">
        <v>7.3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19.11</v>
      </c>
      <c r="C19" s="2">
        <v>16.670000000000002</v>
      </c>
      <c r="D19" s="26">
        <f t="shared" si="5"/>
        <v>87.231815803244388</v>
      </c>
      <c r="E19" s="2">
        <v>5.4</v>
      </c>
      <c r="F19" s="97"/>
      <c r="G19" s="7">
        <v>0.47916666666666669</v>
      </c>
      <c r="H19" s="3" t="s">
        <v>120</v>
      </c>
      <c r="I19" s="4">
        <v>2</v>
      </c>
      <c r="J19" s="4">
        <v>569</v>
      </c>
      <c r="K19" s="4">
        <v>900</v>
      </c>
      <c r="L19" s="5">
        <v>91</v>
      </c>
      <c r="M19" s="2">
        <v>77.84</v>
      </c>
      <c r="N19" s="137">
        <f t="shared" si="0"/>
        <v>85.538461538461547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7.2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19.32</v>
      </c>
      <c r="C20" s="25">
        <f>AVERAGE(C14:C19)</f>
        <v>17.024999999999999</v>
      </c>
      <c r="D20" s="26">
        <f t="shared" si="5"/>
        <v>88.121118012422357</v>
      </c>
      <c r="E20" s="25">
        <f>AVERAGE(E14:E19)</f>
        <v>5.3833333333333337</v>
      </c>
      <c r="F20" s="25"/>
      <c r="G20" s="7">
        <v>0.53125</v>
      </c>
      <c r="H20" s="3" t="s">
        <v>120</v>
      </c>
      <c r="I20" s="3">
        <v>3</v>
      </c>
      <c r="J20" s="3">
        <v>570</v>
      </c>
      <c r="K20" s="3">
        <v>900</v>
      </c>
      <c r="L20" s="8">
        <v>92.04</v>
      </c>
      <c r="M20" s="2">
        <v>78.739999999999995</v>
      </c>
      <c r="N20" s="137">
        <f t="shared" si="0"/>
        <v>85.549760973489768</v>
      </c>
      <c r="O20" s="155" t="s">
        <v>102</v>
      </c>
      <c r="P20" s="156"/>
      <c r="Q20" s="156"/>
      <c r="R20" s="157"/>
      <c r="S20" s="99" t="s">
        <v>22</v>
      </c>
      <c r="T20" s="68">
        <v>7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0.54166666666666663</v>
      </c>
      <c r="H21" s="3" t="s">
        <v>120</v>
      </c>
      <c r="I21" s="3">
        <v>6</v>
      </c>
      <c r="J21" s="3">
        <v>571</v>
      </c>
      <c r="K21" s="3">
        <v>1100</v>
      </c>
      <c r="L21" s="8">
        <v>91.18</v>
      </c>
      <c r="M21" s="2">
        <v>78</v>
      </c>
      <c r="N21" s="137">
        <f t="shared" si="0"/>
        <v>85.545075674490008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14.46</v>
      </c>
      <c r="C22" s="2">
        <v>12.46</v>
      </c>
      <c r="D22" s="26">
        <f t="shared" si="5"/>
        <v>86.168741355463354</v>
      </c>
      <c r="E22" s="2">
        <v>5.3</v>
      </c>
      <c r="F22" s="97"/>
      <c r="G22" s="7">
        <v>0.57638888888888895</v>
      </c>
      <c r="H22" s="3" t="s">
        <v>120</v>
      </c>
      <c r="I22" s="3">
        <v>7</v>
      </c>
      <c r="J22" s="3">
        <v>572</v>
      </c>
      <c r="K22" s="3">
        <v>1800</v>
      </c>
      <c r="L22" s="8">
        <v>91.24</v>
      </c>
      <c r="M22" s="2">
        <v>78.12</v>
      </c>
      <c r="N22" s="137">
        <f t="shared" si="0"/>
        <v>85.620341955282782</v>
      </c>
      <c r="O22" s="9" t="s">
        <v>114</v>
      </c>
      <c r="P22" s="8">
        <v>73.319999999999993</v>
      </c>
      <c r="Q22" s="8">
        <v>39.72</v>
      </c>
      <c r="R22" s="137">
        <f t="shared" ref="R22:R25" si="10">IF(P22&gt;0,Q22/P22*100,0)</f>
        <v>54.173486088379704</v>
      </c>
      <c r="S22" s="9" t="s">
        <v>27</v>
      </c>
      <c r="T22" s="68">
        <v>6.9</v>
      </c>
      <c r="U22" s="9" t="s">
        <v>27</v>
      </c>
      <c r="V22" s="68">
        <v>6.9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13.47</v>
      </c>
      <c r="C23" s="2">
        <v>11.7</v>
      </c>
      <c r="D23" s="26">
        <f t="shared" si="5"/>
        <v>86.859688195991083</v>
      </c>
      <c r="E23" s="2">
        <v>5.6</v>
      </c>
      <c r="F23" s="97"/>
      <c r="G23" s="7">
        <v>0.58333333333333337</v>
      </c>
      <c r="H23" s="3" t="s">
        <v>120</v>
      </c>
      <c r="I23" s="3">
        <v>2</v>
      </c>
      <c r="J23" s="3">
        <v>573</v>
      </c>
      <c r="K23" s="3">
        <v>900</v>
      </c>
      <c r="L23" s="8">
        <v>92.52</v>
      </c>
      <c r="M23" s="2">
        <v>78.88</v>
      </c>
      <c r="N23" s="137">
        <f t="shared" si="0"/>
        <v>85.257241677475136</v>
      </c>
      <c r="O23" s="119" t="s">
        <v>115</v>
      </c>
      <c r="P23" s="8">
        <v>73.64</v>
      </c>
      <c r="Q23" s="8">
        <v>39.46</v>
      </c>
      <c r="R23" s="137">
        <f t="shared" si="10"/>
        <v>53.585008147745796</v>
      </c>
      <c r="S23" s="9" t="s">
        <v>28</v>
      </c>
      <c r="T23" s="68">
        <v>7.5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14.9</v>
      </c>
      <c r="C24" s="2">
        <v>13.07</v>
      </c>
      <c r="D24" s="26">
        <f t="shared" si="5"/>
        <v>87.718120805369125</v>
      </c>
      <c r="E24" s="2">
        <v>5.6</v>
      </c>
      <c r="F24" s="97"/>
      <c r="G24" s="7">
        <v>0.58333333333333337</v>
      </c>
      <c r="H24" s="3" t="s">
        <v>120</v>
      </c>
      <c r="I24" s="3">
        <v>1</v>
      </c>
      <c r="J24" s="3">
        <v>574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73.36</v>
      </c>
      <c r="Q24" s="8">
        <v>42.06</v>
      </c>
      <c r="R24" s="137">
        <f>IF(P24&gt;0,Q24/P24*100,0)</f>
        <v>57.333696837513635</v>
      </c>
      <c r="S24" s="9" t="s">
        <v>29</v>
      </c>
      <c r="T24" s="68">
        <v>7.8</v>
      </c>
      <c r="U24" s="9" t="s">
        <v>29</v>
      </c>
      <c r="V24" s="68">
        <v>7.3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15.38</v>
      </c>
      <c r="C25" s="2">
        <v>13.22</v>
      </c>
      <c r="D25" s="26">
        <f t="shared" si="5"/>
        <v>85.955786736020798</v>
      </c>
      <c r="E25" s="2">
        <v>5.6</v>
      </c>
      <c r="F25" s="97"/>
      <c r="G25" s="7">
        <v>0.60069444444444442</v>
      </c>
      <c r="H25" s="3" t="s">
        <v>120</v>
      </c>
      <c r="I25" s="3">
        <v>4</v>
      </c>
      <c r="J25" s="3">
        <v>575</v>
      </c>
      <c r="K25" s="3">
        <v>900</v>
      </c>
      <c r="L25" s="8">
        <v>90.44</v>
      </c>
      <c r="M25" s="2">
        <v>78.2</v>
      </c>
      <c r="N25" s="137">
        <f t="shared" si="0"/>
        <v>86.46616541353383</v>
      </c>
      <c r="O25" s="9" t="s">
        <v>117</v>
      </c>
      <c r="P25" s="8">
        <v>73.48</v>
      </c>
      <c r="Q25" s="8">
        <v>39.6</v>
      </c>
      <c r="R25" s="137">
        <f t="shared" si="10"/>
        <v>53.892215568862277</v>
      </c>
      <c r="S25" s="9" t="s">
        <v>63</v>
      </c>
      <c r="T25" s="68">
        <v>7</v>
      </c>
      <c r="U25" s="9" t="s">
        <v>63</v>
      </c>
      <c r="V25" s="68">
        <v>7.3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13.47</v>
      </c>
      <c r="C26" s="2">
        <v>11.59</v>
      </c>
      <c r="D26" s="26">
        <f t="shared" si="5"/>
        <v>86.043058648849296</v>
      </c>
      <c r="E26" s="2">
        <v>5.5</v>
      </c>
      <c r="F26" s="97"/>
      <c r="G26" s="7">
        <v>0.61111111111111105</v>
      </c>
      <c r="H26" s="3" t="s">
        <v>120</v>
      </c>
      <c r="I26" s="3">
        <v>6</v>
      </c>
      <c r="J26" s="3">
        <v>576</v>
      </c>
      <c r="K26" s="3">
        <v>1100</v>
      </c>
      <c r="L26" s="8">
        <v>91.28</v>
      </c>
      <c r="M26" s="2">
        <v>78</v>
      </c>
      <c r="N26" s="137">
        <f t="shared" si="0"/>
        <v>85.451358457493427</v>
      </c>
      <c r="O26" s="28" t="s">
        <v>4</v>
      </c>
      <c r="P26" s="25">
        <f t="shared" ref="P26" si="11">AVERAGE(P20:P25)</f>
        <v>73.45</v>
      </c>
      <c r="Q26" s="25">
        <f t="shared" ref="Q26" si="12">AVERAGE(Q20:Q25)</f>
        <v>40.21</v>
      </c>
      <c r="R26" s="137">
        <f>IF(P26&gt;0,Q26/P26*100,0)</f>
        <v>54.744724302246425</v>
      </c>
      <c r="S26" s="9" t="s">
        <v>31</v>
      </c>
      <c r="T26" s="68">
        <v>7.3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15.34</v>
      </c>
      <c r="C27" s="2">
        <v>13.24</v>
      </c>
      <c r="D27" s="26">
        <f t="shared" si="5"/>
        <v>86.310299869621915</v>
      </c>
      <c r="E27" s="2">
        <v>5.4</v>
      </c>
      <c r="F27" s="97"/>
      <c r="G27" s="7">
        <v>0.64236111111111105</v>
      </c>
      <c r="H27" s="3" t="s">
        <v>120</v>
      </c>
      <c r="I27" s="3">
        <v>3</v>
      </c>
      <c r="J27" s="3">
        <v>577</v>
      </c>
      <c r="K27" s="3">
        <v>900</v>
      </c>
      <c r="L27" s="2">
        <v>91.8</v>
      </c>
      <c r="M27" s="2">
        <v>77.599999999999994</v>
      </c>
      <c r="N27" s="137">
        <f t="shared" si="0"/>
        <v>84.531590413943348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6.9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14.503333333333336</v>
      </c>
      <c r="C28" s="25">
        <f>AVERAGE(C22:C27)</f>
        <v>12.546666666666667</v>
      </c>
      <c r="D28" s="26">
        <f t="shared" si="5"/>
        <v>86.508848540565381</v>
      </c>
      <c r="E28" s="25">
        <f>AVERAGE(E22:E27)</f>
        <v>5.5</v>
      </c>
      <c r="F28" s="25"/>
      <c r="G28" s="7">
        <v>0.64236111111111105</v>
      </c>
      <c r="H28" s="3" t="s">
        <v>120</v>
      </c>
      <c r="I28" s="3">
        <v>7</v>
      </c>
      <c r="J28" s="3">
        <v>578</v>
      </c>
      <c r="K28" s="3">
        <v>1800</v>
      </c>
      <c r="L28" s="8">
        <v>90.92</v>
      </c>
      <c r="M28" s="2">
        <v>78.36</v>
      </c>
      <c r="N28" s="137">
        <f t="shared" si="0"/>
        <v>86.185657721073468</v>
      </c>
      <c r="O28" s="159" t="s">
        <v>67</v>
      </c>
      <c r="P28" s="160"/>
      <c r="Q28" s="160"/>
      <c r="R28" s="161"/>
      <c r="S28" s="9" t="s">
        <v>33</v>
      </c>
      <c r="T28" s="68">
        <v>7</v>
      </c>
      <c r="U28" s="9" t="s">
        <v>33</v>
      </c>
      <c r="V28" s="68">
        <v>6.9</v>
      </c>
      <c r="W28" s="9" t="s">
        <v>33</v>
      </c>
      <c r="X28" s="68">
        <v>6.6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0.66319444444444442</v>
      </c>
      <c r="H29" s="3" t="s">
        <v>120</v>
      </c>
      <c r="I29" s="3">
        <v>2</v>
      </c>
      <c r="J29" s="3">
        <v>579</v>
      </c>
      <c r="K29" s="75">
        <v>900</v>
      </c>
      <c r="L29" s="76">
        <v>90.38</v>
      </c>
      <c r="M29" s="2">
        <v>78.319999999999993</v>
      </c>
      <c r="N29" s="137">
        <f t="shared" si="0"/>
        <v>86.656339898207563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6.9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0.66319444444444442</v>
      </c>
      <c r="H30" s="3" t="s">
        <v>120</v>
      </c>
      <c r="I30" s="3">
        <v>1</v>
      </c>
      <c r="J30" s="3">
        <v>580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84.72</v>
      </c>
      <c r="Q30" s="2">
        <v>28.56</v>
      </c>
      <c r="R30" s="137">
        <f t="shared" ref="R30:R35" si="13">IF(P30&gt;0,Q30/P30*100,0)</f>
        <v>33.711048158640224</v>
      </c>
      <c r="S30" s="28" t="s">
        <v>4</v>
      </c>
      <c r="T30" s="25">
        <f>AVERAGE(T6:T29)</f>
        <v>7.2166666666666677</v>
      </c>
      <c r="U30" s="28" t="s">
        <v>4</v>
      </c>
      <c r="V30" s="25">
        <f>AVERAGE(V6:V29)</f>
        <v>7.0000000000000027</v>
      </c>
      <c r="W30" s="28" t="s">
        <v>4</v>
      </c>
      <c r="X30" s="25">
        <f>AVERAGE(X6:X29)</f>
        <v>6.3374999999999995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0.69444444444444453</v>
      </c>
      <c r="H31" s="3" t="s">
        <v>120</v>
      </c>
      <c r="I31" s="3">
        <v>4</v>
      </c>
      <c r="J31" s="3">
        <v>581</v>
      </c>
      <c r="K31" s="3">
        <v>900</v>
      </c>
      <c r="L31" s="8">
        <v>91.34</v>
      </c>
      <c r="M31" s="2">
        <v>77.84</v>
      </c>
      <c r="N31" s="137">
        <f t="shared" si="0"/>
        <v>85.220056930151088</v>
      </c>
      <c r="O31" s="54" t="s">
        <v>15</v>
      </c>
      <c r="P31" s="2">
        <v>84.4</v>
      </c>
      <c r="Q31" s="2">
        <v>30.6</v>
      </c>
      <c r="R31" s="137">
        <f t="shared" si="13"/>
        <v>36.255924170616112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3.41</v>
      </c>
      <c r="C32" s="2">
        <v>2.85</v>
      </c>
      <c r="D32" s="26">
        <f t="shared" si="5"/>
        <v>83.577712609970675</v>
      </c>
      <c r="E32" s="2">
        <v>6</v>
      </c>
      <c r="F32" s="97"/>
      <c r="G32" s="7">
        <v>0.73263888888888884</v>
      </c>
      <c r="H32" s="3" t="s">
        <v>120</v>
      </c>
      <c r="I32" s="3">
        <v>6</v>
      </c>
      <c r="J32" s="3">
        <v>582</v>
      </c>
      <c r="K32" s="75">
        <v>1100</v>
      </c>
      <c r="L32" s="76">
        <v>91.08</v>
      </c>
      <c r="M32" s="2">
        <v>77.2</v>
      </c>
      <c r="N32" s="137">
        <f t="shared" si="0"/>
        <v>84.760649978041286</v>
      </c>
      <c r="O32" s="54" t="s">
        <v>62</v>
      </c>
      <c r="P32" s="2">
        <v>86.12</v>
      </c>
      <c r="Q32" s="2">
        <v>30.8</v>
      </c>
      <c r="R32" s="137">
        <f t="shared" si="13"/>
        <v>35.764050162563862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3.14</v>
      </c>
      <c r="C33" s="2">
        <v>2.2000000000000002</v>
      </c>
      <c r="D33" s="26">
        <f t="shared" si="5"/>
        <v>70.063694267515928</v>
      </c>
      <c r="E33" s="2">
        <v>6.1</v>
      </c>
      <c r="F33" s="97"/>
      <c r="G33" s="7">
        <v>0.73958333333333337</v>
      </c>
      <c r="H33" s="22" t="s">
        <v>120</v>
      </c>
      <c r="I33" s="22">
        <v>2</v>
      </c>
      <c r="J33" s="22">
        <v>583</v>
      </c>
      <c r="K33" s="22">
        <v>1800</v>
      </c>
      <c r="L33" s="23">
        <v>90.5</v>
      </c>
      <c r="M33" s="2">
        <v>78.2</v>
      </c>
      <c r="N33" s="137">
        <f t="shared" si="0"/>
        <v>86.408839779005532</v>
      </c>
      <c r="O33" s="72" t="s">
        <v>13</v>
      </c>
      <c r="P33" s="2">
        <v>86.04</v>
      </c>
      <c r="Q33" s="2">
        <v>30.88</v>
      </c>
      <c r="R33" s="137">
        <f t="shared" si="13"/>
        <v>35.890283589028357</v>
      </c>
      <c r="S33" s="9" t="s">
        <v>24</v>
      </c>
      <c r="T33" s="68">
        <v>8.6999999999999993</v>
      </c>
      <c r="U33" s="9" t="s">
        <v>24</v>
      </c>
      <c r="V33" s="68">
        <v>8.1999999999999993</v>
      </c>
      <c r="W33" s="12" t="s">
        <v>24</v>
      </c>
      <c r="X33" s="81">
        <v>6.8</v>
      </c>
      <c r="Y33" s="47"/>
    </row>
    <row r="34" spans="1:25" ht="13.8">
      <c r="A34" s="73" t="s">
        <v>50</v>
      </c>
      <c r="B34" s="2">
        <v>2.4700000000000002</v>
      </c>
      <c r="C34" s="2">
        <v>2</v>
      </c>
      <c r="D34" s="26">
        <f t="shared" si="5"/>
        <v>80.97165991902834</v>
      </c>
      <c r="E34" s="2">
        <v>6</v>
      </c>
      <c r="F34" s="97"/>
      <c r="G34" s="7">
        <v>0.75694444444444453</v>
      </c>
      <c r="H34" s="22" t="s">
        <v>120</v>
      </c>
      <c r="I34" s="22">
        <v>3</v>
      </c>
      <c r="J34" s="22">
        <v>584</v>
      </c>
      <c r="K34" s="22">
        <v>1100</v>
      </c>
      <c r="L34" s="23">
        <v>91.36</v>
      </c>
      <c r="M34" s="2">
        <v>79.319999999999993</v>
      </c>
      <c r="N34" s="137">
        <f t="shared" si="0"/>
        <v>86.821366024518383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8.5</v>
      </c>
      <c r="U34" s="9" t="s">
        <v>25</v>
      </c>
      <c r="V34" s="68">
        <v>8</v>
      </c>
      <c r="W34" s="12" t="s">
        <v>25</v>
      </c>
      <c r="X34" s="81">
        <v>6.7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0.76736111111111116</v>
      </c>
      <c r="H35" s="22" t="s">
        <v>120</v>
      </c>
      <c r="I35" s="22">
        <v>2</v>
      </c>
      <c r="J35" s="22">
        <v>585</v>
      </c>
      <c r="K35" s="22">
        <v>900</v>
      </c>
      <c r="L35" s="23">
        <v>91.08</v>
      </c>
      <c r="M35" s="2">
        <v>78.28</v>
      </c>
      <c r="N35" s="137">
        <f t="shared" si="0"/>
        <v>85.946420729029427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8.1</v>
      </c>
      <c r="U35" s="9" t="s">
        <v>26</v>
      </c>
      <c r="V35" s="68">
        <v>8.3000000000000007</v>
      </c>
      <c r="W35" s="12" t="s">
        <v>26</v>
      </c>
      <c r="X35" s="81">
        <v>6.6</v>
      </c>
      <c r="Y35" s="47"/>
    </row>
    <row r="36" spans="1:25" ht="15.6">
      <c r="A36" s="24" t="s">
        <v>4</v>
      </c>
      <c r="B36" s="25">
        <f>AVERAGE(B30:B35)</f>
        <v>3.0066666666666673</v>
      </c>
      <c r="C36" s="25">
        <f>AVERAGE(C30:C35)</f>
        <v>2.35</v>
      </c>
      <c r="D36" s="26">
        <f t="shared" si="5"/>
        <v>78.159645232815961</v>
      </c>
      <c r="E36" s="25">
        <f>AVERAGE(E30:E35)</f>
        <v>6.0333333333333341</v>
      </c>
      <c r="F36" s="27"/>
      <c r="G36" s="7">
        <v>0.76736111111111116</v>
      </c>
      <c r="H36" s="22" t="s">
        <v>120</v>
      </c>
      <c r="I36" s="22">
        <v>1</v>
      </c>
      <c r="J36" s="22">
        <v>586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85.320000000000007</v>
      </c>
      <c r="Q36" s="25">
        <f t="shared" ref="Q36" si="15">AVERAGE(Q30:Q35)</f>
        <v>30.209999999999997</v>
      </c>
      <c r="R36" s="137">
        <f>IF(P36&gt;0,Q36/P36*100,0)</f>
        <v>35.407876230661032</v>
      </c>
      <c r="S36" s="9" t="s">
        <v>39</v>
      </c>
      <c r="T36" s="68">
        <v>8.4</v>
      </c>
      <c r="U36" s="9" t="s">
        <v>39</v>
      </c>
      <c r="V36" s="68">
        <v>7.9</v>
      </c>
      <c r="W36" s="12" t="s">
        <v>39</v>
      </c>
      <c r="X36" s="81">
        <v>6.7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0.79166666666666663</v>
      </c>
      <c r="H37" s="22" t="s">
        <v>120</v>
      </c>
      <c r="I37" s="22">
        <v>4</v>
      </c>
      <c r="J37" s="22">
        <v>587</v>
      </c>
      <c r="K37" s="22">
        <v>900</v>
      </c>
      <c r="L37" s="23">
        <v>90.6</v>
      </c>
      <c r="M37" s="2">
        <v>77.319999999999993</v>
      </c>
      <c r="N37" s="137">
        <f t="shared" si="0"/>
        <v>85.342163355408388</v>
      </c>
      <c r="O37" s="54"/>
      <c r="P37" s="9"/>
      <c r="Q37" s="9"/>
      <c r="R37" s="9"/>
      <c r="S37" s="9" t="s">
        <v>40</v>
      </c>
      <c r="T37" s="68">
        <v>8.1999999999999993</v>
      </c>
      <c r="U37" s="9" t="s">
        <v>40</v>
      </c>
      <c r="V37" s="68">
        <v>7.9</v>
      </c>
      <c r="W37" s="12" t="s">
        <v>40</v>
      </c>
      <c r="X37" s="81">
        <v>6.6</v>
      </c>
      <c r="Y37" s="47"/>
    </row>
    <row r="38" spans="1:25" ht="13.8">
      <c r="A38" s="73" t="s">
        <v>46</v>
      </c>
      <c r="B38" s="2">
        <v>5.2</v>
      </c>
      <c r="C38" s="2">
        <v>4.2</v>
      </c>
      <c r="D38" s="26">
        <f t="shared" si="5"/>
        <v>80.769230769230774</v>
      </c>
      <c r="E38" s="2">
        <v>6.1</v>
      </c>
      <c r="F38" s="97"/>
      <c r="G38" s="7">
        <v>0.84027777777777779</v>
      </c>
      <c r="H38" s="22" t="s">
        <v>120</v>
      </c>
      <c r="I38" s="22">
        <v>6</v>
      </c>
      <c r="J38" s="22">
        <v>588</v>
      </c>
      <c r="K38" s="22">
        <v>1100</v>
      </c>
      <c r="L38" s="23">
        <v>91.52</v>
      </c>
      <c r="M38" s="2">
        <v>78.44</v>
      </c>
      <c r="N38" s="137">
        <f t="shared" si="0"/>
        <v>85.70804195804196</v>
      </c>
      <c r="O38" s="174" t="s">
        <v>58</v>
      </c>
      <c r="P38" s="175"/>
      <c r="Q38" s="175"/>
      <c r="R38" s="176"/>
      <c r="S38" s="9" t="s">
        <v>41</v>
      </c>
      <c r="T38" s="68">
        <v>8.1</v>
      </c>
      <c r="U38" s="9" t="s">
        <v>41</v>
      </c>
      <c r="V38" s="68">
        <v>7.6</v>
      </c>
      <c r="W38" s="12" t="s">
        <v>41</v>
      </c>
      <c r="X38" s="81">
        <v>6.6</v>
      </c>
      <c r="Y38" s="47"/>
    </row>
    <row r="39" spans="1:25" ht="13.8">
      <c r="A39" s="73" t="s">
        <v>47</v>
      </c>
      <c r="B39" s="2">
        <v>5.03</v>
      </c>
      <c r="C39" s="2">
        <v>4.16</v>
      </c>
      <c r="D39" s="26">
        <f t="shared" si="5"/>
        <v>82.7037773359841</v>
      </c>
      <c r="E39" s="2">
        <v>6</v>
      </c>
      <c r="F39" s="97"/>
      <c r="G39" s="7">
        <v>0.84027777777777779</v>
      </c>
      <c r="H39" s="22" t="s">
        <v>120</v>
      </c>
      <c r="I39" s="22">
        <v>7</v>
      </c>
      <c r="J39" s="22">
        <v>589</v>
      </c>
      <c r="K39" s="22">
        <v>1800</v>
      </c>
      <c r="L39" s="23">
        <v>91.5</v>
      </c>
      <c r="M39" s="2">
        <v>81.319999999999993</v>
      </c>
      <c r="N39" s="137">
        <f t="shared" si="0"/>
        <v>88.874316939890704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8.1</v>
      </c>
      <c r="U39" s="9" t="s">
        <v>18</v>
      </c>
      <c r="V39" s="68">
        <v>7.5</v>
      </c>
      <c r="W39" s="12" t="s">
        <v>18</v>
      </c>
      <c r="X39" s="81">
        <v>6.6</v>
      </c>
      <c r="Y39" s="47"/>
    </row>
    <row r="40" spans="1:25" ht="13.8">
      <c r="A40" s="73" t="s">
        <v>48</v>
      </c>
      <c r="B40" s="2">
        <v>4.3499999999999996</v>
      </c>
      <c r="C40" s="2">
        <v>3.44</v>
      </c>
      <c r="D40" s="26">
        <f t="shared" si="5"/>
        <v>79.080459770114956</v>
      </c>
      <c r="E40" s="2">
        <v>6.59</v>
      </c>
      <c r="F40" s="97"/>
      <c r="G40" s="7">
        <v>0.84375</v>
      </c>
      <c r="H40" s="22" t="s">
        <v>120</v>
      </c>
      <c r="I40" s="22">
        <v>3</v>
      </c>
      <c r="J40" s="22">
        <v>590</v>
      </c>
      <c r="K40" s="22">
        <v>900</v>
      </c>
      <c r="L40" s="23">
        <v>92.4</v>
      </c>
      <c r="M40" s="2">
        <v>79.88</v>
      </c>
      <c r="N40" s="137">
        <f t="shared" si="0"/>
        <v>86.450216450216445</v>
      </c>
      <c r="O40" s="9" t="s">
        <v>114</v>
      </c>
      <c r="P40" s="8">
        <v>91.94</v>
      </c>
      <c r="Q40" s="8">
        <v>85.08</v>
      </c>
      <c r="R40" s="137">
        <f t="shared" ref="R40:R43" si="16">IF(P40&gt;0,Q40/P40*100,0)</f>
        <v>92.538612138351098</v>
      </c>
      <c r="S40" s="9" t="s">
        <v>30</v>
      </c>
      <c r="T40" s="68">
        <v>8.8000000000000007</v>
      </c>
      <c r="U40" s="9" t="s">
        <v>30</v>
      </c>
      <c r="V40" s="68">
        <v>8</v>
      </c>
      <c r="W40" s="12" t="s">
        <v>30</v>
      </c>
      <c r="X40" s="81">
        <v>6.7</v>
      </c>
      <c r="Y40" s="47"/>
    </row>
    <row r="41" spans="1:25" ht="13.8">
      <c r="A41" s="73" t="s">
        <v>49</v>
      </c>
      <c r="B41" s="2">
        <v>4.78</v>
      </c>
      <c r="C41" s="2">
        <v>3.89</v>
      </c>
      <c r="D41" s="26">
        <f t="shared" si="5"/>
        <v>81.380753138075306</v>
      </c>
      <c r="E41" s="2">
        <v>6</v>
      </c>
      <c r="F41" s="97"/>
      <c r="G41" s="7">
        <v>0.85763888888888884</v>
      </c>
      <c r="H41" s="22" t="s">
        <v>120</v>
      </c>
      <c r="I41" s="22">
        <v>2</v>
      </c>
      <c r="J41" s="22">
        <v>591</v>
      </c>
      <c r="K41" s="22">
        <v>900</v>
      </c>
      <c r="L41" s="23">
        <v>92.08</v>
      </c>
      <c r="M41" s="2">
        <v>78.599999999999994</v>
      </c>
      <c r="N41" s="137">
        <f t="shared" si="0"/>
        <v>85.360556038227614</v>
      </c>
      <c r="O41" s="119" t="s">
        <v>115</v>
      </c>
      <c r="P41" s="8">
        <v>91.84</v>
      </c>
      <c r="Q41" s="8">
        <v>83.76</v>
      </c>
      <c r="R41" s="137">
        <f t="shared" si="16"/>
        <v>91.2020905923345</v>
      </c>
      <c r="S41" s="9" t="s">
        <v>56</v>
      </c>
      <c r="T41" s="68">
        <v>8.6999999999999993</v>
      </c>
      <c r="U41" s="9" t="s">
        <v>56</v>
      </c>
      <c r="V41" s="68">
        <v>8</v>
      </c>
      <c r="W41" s="12" t="s">
        <v>56</v>
      </c>
      <c r="X41" s="81">
        <v>6.7</v>
      </c>
      <c r="Y41" s="47"/>
    </row>
    <row r="42" spans="1:25" ht="13.8">
      <c r="A42" s="73" t="s">
        <v>50</v>
      </c>
      <c r="B42" s="2">
        <v>4.5999999999999996</v>
      </c>
      <c r="C42" s="2">
        <v>3.66</v>
      </c>
      <c r="D42" s="26">
        <f t="shared" si="5"/>
        <v>79.565217391304358</v>
      </c>
      <c r="E42" s="2">
        <v>5.7</v>
      </c>
      <c r="F42" s="97"/>
      <c r="G42" s="7">
        <v>0.85763888888888884</v>
      </c>
      <c r="H42" s="22" t="s">
        <v>120</v>
      </c>
      <c r="I42" s="22">
        <v>1</v>
      </c>
      <c r="J42" s="22">
        <v>592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93.52</v>
      </c>
      <c r="Q42" s="8">
        <v>86.88</v>
      </c>
      <c r="R42" s="137">
        <f t="shared" si="16"/>
        <v>92.899914456800687</v>
      </c>
      <c r="S42" s="9" t="s">
        <v>19</v>
      </c>
      <c r="T42" s="68">
        <v>9.1</v>
      </c>
      <c r="U42" s="9" t="s">
        <v>19</v>
      </c>
      <c r="V42" s="68">
        <v>8.1</v>
      </c>
      <c r="W42" s="12" t="s">
        <v>19</v>
      </c>
      <c r="X42" s="81">
        <v>6.7</v>
      </c>
      <c r="Y42" s="47"/>
    </row>
    <row r="43" spans="1:25" ht="13.8">
      <c r="A43" s="73" t="s">
        <v>51</v>
      </c>
      <c r="B43" s="2">
        <v>5.15</v>
      </c>
      <c r="C43" s="2">
        <v>4.1500000000000004</v>
      </c>
      <c r="D43" s="26">
        <f t="shared" si="5"/>
        <v>80.582524271844662</v>
      </c>
      <c r="E43" s="2">
        <v>5.8</v>
      </c>
      <c r="F43" s="97"/>
      <c r="G43" s="7">
        <v>0.88541666666666663</v>
      </c>
      <c r="H43" s="22" t="s">
        <v>120</v>
      </c>
      <c r="I43" s="22">
        <v>4</v>
      </c>
      <c r="J43" s="22">
        <v>593</v>
      </c>
      <c r="K43" s="22">
        <v>900</v>
      </c>
      <c r="L43" s="23">
        <v>92.16</v>
      </c>
      <c r="M43" s="2">
        <v>79.239999999999995</v>
      </c>
      <c r="N43" s="137">
        <f t="shared" si="0"/>
        <v>85.980902777777786</v>
      </c>
      <c r="O43" s="9" t="s">
        <v>117</v>
      </c>
      <c r="P43" s="8">
        <v>91.06</v>
      </c>
      <c r="Q43" s="8">
        <v>84.72</v>
      </c>
      <c r="R43" s="137">
        <f t="shared" si="16"/>
        <v>93.037557654293863</v>
      </c>
      <c r="S43" s="9" t="s">
        <v>42</v>
      </c>
      <c r="T43" s="68">
        <v>9.1</v>
      </c>
      <c r="U43" s="9" t="s">
        <v>42</v>
      </c>
      <c r="V43" s="68">
        <v>8.1</v>
      </c>
      <c r="W43" s="12" t="s">
        <v>42</v>
      </c>
      <c r="X43" s="81">
        <v>6.7</v>
      </c>
      <c r="Y43" s="47"/>
    </row>
    <row r="44" spans="1:25" ht="15.6">
      <c r="A44" s="24" t="s">
        <v>4</v>
      </c>
      <c r="B44" s="25">
        <f>AVERAGE(B38:B43)</f>
        <v>4.8516666666666666</v>
      </c>
      <c r="C44" s="25">
        <f>AVERAGE(C38:C43)</f>
        <v>3.9166666666666665</v>
      </c>
      <c r="D44" s="26">
        <f t="shared" si="5"/>
        <v>80.728272071453105</v>
      </c>
      <c r="E44" s="25">
        <f>AVERAGE(E38:E43)</f>
        <v>6.0316666666666663</v>
      </c>
      <c r="F44" s="27"/>
      <c r="G44" s="7">
        <v>0.91319444444444453</v>
      </c>
      <c r="H44" s="22" t="s">
        <v>120</v>
      </c>
      <c r="I44" s="22">
        <v>6</v>
      </c>
      <c r="J44" s="22">
        <v>594</v>
      </c>
      <c r="K44" s="22">
        <v>1100</v>
      </c>
      <c r="L44" s="23">
        <v>90.98</v>
      </c>
      <c r="M44" s="2">
        <v>77.680000000000007</v>
      </c>
      <c r="N44" s="137">
        <f t="shared" si="0"/>
        <v>85.381402506045291</v>
      </c>
      <c r="O44" s="28" t="s">
        <v>4</v>
      </c>
      <c r="P44" s="25">
        <f t="shared" ref="P44" si="17">AVERAGE(P38:P43)</f>
        <v>92.09</v>
      </c>
      <c r="Q44" s="25">
        <f t="shared" ref="Q44" si="18">AVERAGE(Q38:Q43)</f>
        <v>85.11</v>
      </c>
      <c r="R44" s="137">
        <f t="shared" ref="R44" si="19">IF(P44&gt;0,Q44/P44*100,0)</f>
        <v>92.420458247366696</v>
      </c>
      <c r="S44" s="9" t="s">
        <v>20</v>
      </c>
      <c r="T44" s="68">
        <v>8.6999999999999993</v>
      </c>
      <c r="U44" s="9" t="s">
        <v>20</v>
      </c>
      <c r="V44" s="68">
        <v>8.1</v>
      </c>
      <c r="W44" s="12" t="s">
        <v>20</v>
      </c>
      <c r="X44" s="81">
        <v>6.7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0.91319444444444453</v>
      </c>
      <c r="H45" s="22" t="s">
        <v>120</v>
      </c>
      <c r="I45" s="22">
        <v>7</v>
      </c>
      <c r="J45" s="22">
        <v>595</v>
      </c>
      <c r="K45" s="22">
        <v>1800</v>
      </c>
      <c r="L45" s="23">
        <v>91.02</v>
      </c>
      <c r="M45" s="2">
        <v>79.52</v>
      </c>
      <c r="N45" s="137">
        <f t="shared" si="0"/>
        <v>87.365414194682486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</v>
      </c>
      <c r="W45" s="9" t="s">
        <v>21</v>
      </c>
      <c r="X45" s="81">
        <v>6.7</v>
      </c>
      <c r="Y45" s="47"/>
    </row>
    <row r="46" spans="1:25" ht="13.8">
      <c r="A46" s="73" t="s">
        <v>46</v>
      </c>
      <c r="B46" s="2">
        <v>12.66</v>
      </c>
      <c r="C46" s="2">
        <v>11.12</v>
      </c>
      <c r="D46" s="26">
        <f t="shared" si="5"/>
        <v>87.835703001579773</v>
      </c>
      <c r="E46" s="2">
        <v>6.9</v>
      </c>
      <c r="F46" s="97"/>
      <c r="G46" s="7">
        <v>0.93055555555555547</v>
      </c>
      <c r="H46" s="22" t="s">
        <v>120</v>
      </c>
      <c r="I46" s="22">
        <v>3</v>
      </c>
      <c r="J46" s="22">
        <v>596</v>
      </c>
      <c r="K46" s="22">
        <v>900</v>
      </c>
      <c r="L46" s="23">
        <v>92.4</v>
      </c>
      <c r="M46" s="2">
        <v>79.28</v>
      </c>
      <c r="N46" s="137">
        <f t="shared" si="0"/>
        <v>85.800865800865793</v>
      </c>
      <c r="O46" s="162" t="s">
        <v>70</v>
      </c>
      <c r="P46" s="163"/>
      <c r="Q46" s="163"/>
      <c r="R46" s="164"/>
      <c r="S46" s="9" t="s">
        <v>57</v>
      </c>
      <c r="T46" s="68">
        <v>9.1</v>
      </c>
      <c r="U46" s="9" t="s">
        <v>57</v>
      </c>
      <c r="V46" s="68">
        <v>8</v>
      </c>
      <c r="W46" s="9" t="s">
        <v>57</v>
      </c>
      <c r="X46" s="81">
        <v>6.7</v>
      </c>
      <c r="Y46" s="47"/>
    </row>
    <row r="47" spans="1:25" ht="13.8">
      <c r="A47" s="73" t="s">
        <v>47</v>
      </c>
      <c r="B47" s="2">
        <v>13.13</v>
      </c>
      <c r="C47" s="2">
        <v>11.57</v>
      </c>
      <c r="D47" s="26">
        <f t="shared" si="5"/>
        <v>88.118811881188122</v>
      </c>
      <c r="E47" s="2">
        <v>6.9</v>
      </c>
      <c r="F47" s="97"/>
      <c r="G47" s="7">
        <v>0.95486111111111116</v>
      </c>
      <c r="H47" s="22" t="s">
        <v>120</v>
      </c>
      <c r="I47" s="22">
        <v>2</v>
      </c>
      <c r="J47" s="22">
        <v>597</v>
      </c>
      <c r="K47" s="22">
        <v>900</v>
      </c>
      <c r="L47" s="23">
        <v>91.7</v>
      </c>
      <c r="M47" s="2">
        <v>78.48</v>
      </c>
      <c r="N47" s="137">
        <f t="shared" si="0"/>
        <v>85.583424209378407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9.3000000000000007</v>
      </c>
      <c r="U47" s="9" t="s">
        <v>22</v>
      </c>
      <c r="V47" s="68">
        <v>8.3000000000000007</v>
      </c>
      <c r="W47" s="9" t="s">
        <v>22</v>
      </c>
      <c r="X47" s="81">
        <v>6.7</v>
      </c>
      <c r="Y47" s="47"/>
    </row>
    <row r="48" spans="1:25" ht="13.8">
      <c r="A48" s="73" t="s">
        <v>48</v>
      </c>
      <c r="B48" s="2">
        <v>13.34</v>
      </c>
      <c r="C48" s="2">
        <v>11.67</v>
      </c>
      <c r="D48" s="26">
        <f t="shared" si="5"/>
        <v>87.481259370314845</v>
      </c>
      <c r="E48" s="2">
        <v>6.8</v>
      </c>
      <c r="F48" s="97"/>
      <c r="G48" s="7">
        <v>0.96180555555555547</v>
      </c>
      <c r="H48" s="22" t="s">
        <v>120</v>
      </c>
      <c r="I48" s="22">
        <v>7</v>
      </c>
      <c r="J48" s="22">
        <v>598</v>
      </c>
      <c r="K48" s="22">
        <v>1800</v>
      </c>
      <c r="L48" s="23">
        <v>91.88</v>
      </c>
      <c r="M48" s="2">
        <v>79.760000000000005</v>
      </c>
      <c r="N48" s="137">
        <f t="shared" si="0"/>
        <v>86.808881149325217</v>
      </c>
      <c r="O48" s="9" t="s">
        <v>114</v>
      </c>
      <c r="P48" s="8">
        <v>92.72</v>
      </c>
      <c r="Q48" s="8">
        <v>76.16</v>
      </c>
      <c r="R48" s="137">
        <f t="shared" ref="R48:R51" si="20">IF(P48&gt;0,Q48/P48*100,0)</f>
        <v>82.139775668679889</v>
      </c>
      <c r="S48" s="99" t="s">
        <v>23</v>
      </c>
      <c r="T48" s="68">
        <v>9</v>
      </c>
      <c r="U48" s="9" t="s">
        <v>23</v>
      </c>
      <c r="V48" s="68">
        <v>8.1</v>
      </c>
      <c r="W48" s="9" t="s">
        <v>23</v>
      </c>
      <c r="X48" s="81">
        <v>6.8</v>
      </c>
      <c r="Y48" s="47"/>
    </row>
    <row r="49" spans="1:25" ht="15">
      <c r="A49" s="73" t="s">
        <v>49</v>
      </c>
      <c r="B49" s="2">
        <v>13.52</v>
      </c>
      <c r="C49" s="2">
        <v>11.9</v>
      </c>
      <c r="D49" s="26">
        <f t="shared" si="5"/>
        <v>88.017751479289942</v>
      </c>
      <c r="E49" s="2">
        <v>6.3</v>
      </c>
      <c r="F49" s="97"/>
      <c r="G49" s="7">
        <v>0.97222222222222221</v>
      </c>
      <c r="H49" s="22" t="s">
        <v>120</v>
      </c>
      <c r="I49" s="22">
        <v>4</v>
      </c>
      <c r="J49" s="22">
        <v>599</v>
      </c>
      <c r="K49" s="85">
        <v>900</v>
      </c>
      <c r="L49" s="86">
        <v>91.64</v>
      </c>
      <c r="M49" s="2">
        <v>78.12</v>
      </c>
      <c r="N49" s="137">
        <f t="shared" si="0"/>
        <v>85.246617197730259</v>
      </c>
      <c r="O49" s="119" t="s">
        <v>115</v>
      </c>
      <c r="P49" s="8">
        <v>92.26</v>
      </c>
      <c r="Q49" s="8">
        <v>77.84</v>
      </c>
      <c r="R49" s="137">
        <f t="shared" si="20"/>
        <v>84.37025796661608</v>
      </c>
      <c r="S49" s="99" t="s">
        <v>27</v>
      </c>
      <c r="T49" s="68">
        <v>8.6999999999999993</v>
      </c>
      <c r="U49" s="9" t="s">
        <v>27</v>
      </c>
      <c r="V49" s="68">
        <v>8</v>
      </c>
      <c r="W49" s="9" t="s">
        <v>27</v>
      </c>
      <c r="X49" s="81">
        <v>6.8</v>
      </c>
      <c r="Y49" s="47"/>
    </row>
    <row r="50" spans="1:25" ht="13.8">
      <c r="A50" s="73" t="s">
        <v>50</v>
      </c>
      <c r="B50" s="2">
        <v>13.88</v>
      </c>
      <c r="C50" s="2">
        <v>12.2</v>
      </c>
      <c r="D50" s="26">
        <f t="shared" si="5"/>
        <v>87.896253602305464</v>
      </c>
      <c r="E50" s="2">
        <v>6.9</v>
      </c>
      <c r="F50" s="97"/>
      <c r="G50" s="7">
        <v>0</v>
      </c>
      <c r="H50" s="87" t="s">
        <v>120</v>
      </c>
      <c r="I50" s="87">
        <v>6</v>
      </c>
      <c r="J50" s="87">
        <v>600</v>
      </c>
      <c r="K50" s="87">
        <v>1100</v>
      </c>
      <c r="L50" s="87">
        <v>90</v>
      </c>
      <c r="M50" s="2">
        <v>77.52</v>
      </c>
      <c r="N50" s="137">
        <f t="shared" si="0"/>
        <v>86.133333333333326</v>
      </c>
      <c r="O50" s="9" t="s">
        <v>116</v>
      </c>
      <c r="P50" s="8">
        <v>91.96</v>
      </c>
      <c r="Q50" s="8">
        <v>77.88</v>
      </c>
      <c r="R50" s="137">
        <f t="shared" si="20"/>
        <v>84.688995215310996</v>
      </c>
      <c r="S50" s="9" t="s">
        <v>28</v>
      </c>
      <c r="T50" s="68">
        <v>9</v>
      </c>
      <c r="U50" s="9" t="s">
        <v>28</v>
      </c>
      <c r="V50" s="68">
        <v>8</v>
      </c>
      <c r="W50" s="9" t="s">
        <v>28</v>
      </c>
      <c r="X50" s="81">
        <v>6.8</v>
      </c>
      <c r="Y50" s="47"/>
    </row>
    <row r="51" spans="1:25" ht="13.8">
      <c r="A51" s="73" t="s">
        <v>51</v>
      </c>
      <c r="B51" s="2">
        <v>11.97</v>
      </c>
      <c r="C51" s="2">
        <v>10.57</v>
      </c>
      <c r="D51" s="26">
        <f t="shared" si="5"/>
        <v>88.304093567251456</v>
      </c>
      <c r="E51" s="2">
        <v>6.9</v>
      </c>
      <c r="F51" s="97"/>
      <c r="G51" s="7">
        <v>6.25E-2</v>
      </c>
      <c r="H51" s="22" t="s">
        <v>120</v>
      </c>
      <c r="I51" s="22">
        <v>7</v>
      </c>
      <c r="J51" s="22">
        <v>601</v>
      </c>
      <c r="K51" s="22">
        <v>1800</v>
      </c>
      <c r="L51" s="22">
        <v>90.84</v>
      </c>
      <c r="M51" s="2">
        <v>80.040000000000006</v>
      </c>
      <c r="N51" s="137">
        <f t="shared" si="0"/>
        <v>88.110964332893005</v>
      </c>
      <c r="O51" s="9" t="s">
        <v>117</v>
      </c>
      <c r="P51" s="8">
        <v>93</v>
      </c>
      <c r="Q51" s="8">
        <v>78.28</v>
      </c>
      <c r="R51" s="137">
        <f t="shared" si="20"/>
        <v>84.172043010752688</v>
      </c>
      <c r="S51" s="9" t="s">
        <v>29</v>
      </c>
      <c r="T51" s="68">
        <v>8.9</v>
      </c>
      <c r="U51" s="9" t="s">
        <v>29</v>
      </c>
      <c r="V51" s="68">
        <v>8</v>
      </c>
      <c r="W51" s="9" t="s">
        <v>29</v>
      </c>
      <c r="X51" s="81">
        <v>6.9</v>
      </c>
      <c r="Y51" s="47"/>
    </row>
    <row r="52" spans="1:25" ht="15.6">
      <c r="A52" s="24" t="s">
        <v>4</v>
      </c>
      <c r="B52" s="25">
        <f>AVERAGE(B46:B51)</f>
        <v>13.08333333333333</v>
      </c>
      <c r="C52" s="25">
        <f>AVERAGE(C46:C51)</f>
        <v>11.505000000000001</v>
      </c>
      <c r="D52" s="26">
        <f t="shared" si="5"/>
        <v>87.936305732484101</v>
      </c>
      <c r="E52" s="25">
        <f>AVERAGE(E46:E51)</f>
        <v>6.7833333333333341</v>
      </c>
      <c r="F52" s="27"/>
      <c r="G52" s="7" t="s">
        <v>138</v>
      </c>
      <c r="H52" s="22" t="s">
        <v>120</v>
      </c>
      <c r="I52" s="22">
        <v>8</v>
      </c>
      <c r="J52" s="22">
        <v>602</v>
      </c>
      <c r="K52" s="22">
        <v>2800</v>
      </c>
      <c r="L52" s="23">
        <v>90.98</v>
      </c>
      <c r="M52" s="2">
        <v>79.319999999999993</v>
      </c>
      <c r="N52" s="137">
        <f t="shared" si="0"/>
        <v>87.183996482743453</v>
      </c>
      <c r="O52" s="28" t="s">
        <v>4</v>
      </c>
      <c r="P52" s="25">
        <f t="shared" ref="P52" si="21">AVERAGE(P46:P51)</f>
        <v>92.484999999999999</v>
      </c>
      <c r="Q52" s="25">
        <f t="shared" ref="Q52" si="22">AVERAGE(Q46:Q51)</f>
        <v>77.539999999999992</v>
      </c>
      <c r="R52" s="137">
        <f t="shared" ref="R52" si="23">IF(P52&gt;0,Q52/P52*100,0)</f>
        <v>83.840622803697883</v>
      </c>
      <c r="S52" s="9" t="s">
        <v>63</v>
      </c>
      <c r="T52" s="68">
        <v>7</v>
      </c>
      <c r="U52" s="9" t="s">
        <v>63</v>
      </c>
      <c r="V52" s="68">
        <v>7.6</v>
      </c>
      <c r="W52" s="9" t="s">
        <v>63</v>
      </c>
      <c r="X52" s="81">
        <v>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138</v>
      </c>
      <c r="H53" s="22" t="s">
        <v>120</v>
      </c>
      <c r="I53" s="22">
        <v>6</v>
      </c>
      <c r="J53" s="22">
        <v>603</v>
      </c>
      <c r="K53" s="22">
        <v>1100</v>
      </c>
      <c r="L53" s="23">
        <v>91.48</v>
      </c>
      <c r="M53" s="2">
        <v>78.72</v>
      </c>
      <c r="N53" s="137">
        <f t="shared" si="0"/>
        <v>86.051595977262778</v>
      </c>
      <c r="O53" s="165" t="s">
        <v>105</v>
      </c>
      <c r="P53" s="166"/>
      <c r="Q53" s="166"/>
      <c r="R53" s="167"/>
      <c r="S53" s="9" t="s">
        <v>31</v>
      </c>
      <c r="T53" s="68">
        <v>8.6</v>
      </c>
      <c r="U53" s="9" t="s">
        <v>31</v>
      </c>
      <c r="V53" s="68">
        <v>8</v>
      </c>
      <c r="W53" s="9" t="s">
        <v>31</v>
      </c>
      <c r="X53" s="81">
        <v>6.9</v>
      </c>
      <c r="Y53" s="47"/>
    </row>
    <row r="54" spans="1:25" ht="13.8">
      <c r="A54" s="73" t="s">
        <v>46</v>
      </c>
      <c r="B54" s="2">
        <v>69.040000000000006</v>
      </c>
      <c r="C54" s="2">
        <v>60.7</v>
      </c>
      <c r="D54" s="26">
        <f t="shared" si="5"/>
        <v>87.920046349942055</v>
      </c>
      <c r="E54" s="2">
        <v>6.3</v>
      </c>
      <c r="F54" s="97"/>
      <c r="G54" s="7" t="s">
        <v>140</v>
      </c>
      <c r="H54" s="22" t="s">
        <v>120</v>
      </c>
      <c r="I54" s="22">
        <v>2</v>
      </c>
      <c r="J54" s="22">
        <v>604</v>
      </c>
      <c r="K54" s="22">
        <v>900</v>
      </c>
      <c r="L54" s="23">
        <v>91.04</v>
      </c>
      <c r="M54" s="2">
        <v>79.84</v>
      </c>
      <c r="N54" s="137">
        <f t="shared" si="0"/>
        <v>87.697715289982426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8.9</v>
      </c>
      <c r="U54" s="9" t="s">
        <v>32</v>
      </c>
      <c r="V54" s="68" t="s">
        <v>137</v>
      </c>
      <c r="W54" s="9" t="s">
        <v>32</v>
      </c>
      <c r="X54" s="81">
        <v>6.9</v>
      </c>
      <c r="Y54" s="100"/>
    </row>
    <row r="55" spans="1:25" ht="13.8">
      <c r="A55" s="73" t="s">
        <v>47</v>
      </c>
      <c r="B55" s="2">
        <v>71.44</v>
      </c>
      <c r="C55" s="2">
        <v>61.84</v>
      </c>
      <c r="D55" s="26">
        <f t="shared" si="5"/>
        <v>86.562150055991054</v>
      </c>
      <c r="E55" s="2">
        <v>6.2</v>
      </c>
      <c r="F55" s="97"/>
      <c r="G55" s="89">
        <v>0.13194444444444445</v>
      </c>
      <c r="H55" s="22" t="s">
        <v>120</v>
      </c>
      <c r="I55" s="22">
        <v>4</v>
      </c>
      <c r="J55" s="22">
        <v>605</v>
      </c>
      <c r="K55" s="22">
        <v>900</v>
      </c>
      <c r="L55" s="23">
        <v>91.3</v>
      </c>
      <c r="M55" s="2">
        <v>78.599999999999994</v>
      </c>
      <c r="N55" s="137">
        <f t="shared" si="0"/>
        <v>86.089813800657168</v>
      </c>
      <c r="O55" s="9" t="s">
        <v>114</v>
      </c>
      <c r="P55" s="2">
        <v>92.66</v>
      </c>
      <c r="Q55" s="2">
        <v>76.08</v>
      </c>
      <c r="R55" s="137">
        <f t="shared" ref="R55:R58" si="24">IF(P55&gt;0,Q55/P55*100,0)</f>
        <v>82.106626375998275</v>
      </c>
      <c r="S55" s="9" t="s">
        <v>33</v>
      </c>
      <c r="T55" s="68">
        <v>9</v>
      </c>
      <c r="U55" s="9" t="s">
        <v>33</v>
      </c>
      <c r="V55" s="68">
        <v>8.1999999999999993</v>
      </c>
      <c r="W55" s="9" t="s">
        <v>33</v>
      </c>
      <c r="X55" s="81">
        <v>6.8</v>
      </c>
      <c r="Y55" s="100"/>
    </row>
    <row r="56" spans="1:25" ht="13.8">
      <c r="A56" s="73" t="s">
        <v>48</v>
      </c>
      <c r="B56" s="2">
        <v>70.760000000000005</v>
      </c>
      <c r="C56" s="2">
        <v>60.14</v>
      </c>
      <c r="D56" s="26">
        <f t="shared" si="5"/>
        <v>84.991520633126044</v>
      </c>
      <c r="E56" s="2">
        <v>6.3</v>
      </c>
      <c r="F56" s="97"/>
      <c r="G56" s="89" t="s">
        <v>141</v>
      </c>
      <c r="H56" s="22" t="s">
        <v>120</v>
      </c>
      <c r="I56" s="22">
        <v>7</v>
      </c>
      <c r="J56" s="22">
        <v>606</v>
      </c>
      <c r="K56" s="22">
        <v>1800</v>
      </c>
      <c r="L56" s="23">
        <v>91.46</v>
      </c>
      <c r="M56" s="2">
        <v>80</v>
      </c>
      <c r="N56" s="137">
        <f t="shared" si="0"/>
        <v>87.469932210802554</v>
      </c>
      <c r="O56" s="119" t="s">
        <v>115</v>
      </c>
      <c r="P56" s="2">
        <v>92.22</v>
      </c>
      <c r="Q56" s="2">
        <v>78.239999999999995</v>
      </c>
      <c r="R56" s="137">
        <f t="shared" si="24"/>
        <v>84.840598568640203</v>
      </c>
      <c r="S56" s="9" t="s">
        <v>34</v>
      </c>
      <c r="T56" s="68">
        <v>8.8000000000000007</v>
      </c>
      <c r="U56" s="9" t="s">
        <v>34</v>
      </c>
      <c r="V56" s="68">
        <v>8.1</v>
      </c>
      <c r="W56" s="9" t="s">
        <v>34</v>
      </c>
      <c r="X56" s="81">
        <v>6.9</v>
      </c>
      <c r="Y56" s="47"/>
    </row>
    <row r="57" spans="1:25" ht="15.6">
      <c r="A57" s="73" t="s">
        <v>49</v>
      </c>
      <c r="B57" s="2">
        <v>71.61</v>
      </c>
      <c r="C57" s="2">
        <v>60.3</v>
      </c>
      <c r="D57" s="26">
        <f t="shared" si="5"/>
        <v>84.20611646418098</v>
      </c>
      <c r="E57" s="2">
        <v>6.3</v>
      </c>
      <c r="F57" s="98"/>
      <c r="G57" s="89">
        <v>0.16666666666666666</v>
      </c>
      <c r="H57" s="22" t="s">
        <v>120</v>
      </c>
      <c r="I57" s="22">
        <v>8</v>
      </c>
      <c r="J57" s="22">
        <v>607</v>
      </c>
      <c r="K57" s="22">
        <v>2800</v>
      </c>
      <c r="L57" s="23">
        <v>91.42</v>
      </c>
      <c r="M57" s="2">
        <v>79.44</v>
      </c>
      <c r="N57" s="137">
        <f t="shared" si="0"/>
        <v>86.895646466856263</v>
      </c>
      <c r="O57" s="9" t="s">
        <v>116</v>
      </c>
      <c r="P57" s="2">
        <v>92.38</v>
      </c>
      <c r="Q57" s="2">
        <v>77.2</v>
      </c>
      <c r="R57" s="137">
        <f t="shared" si="24"/>
        <v>83.567871833730251</v>
      </c>
      <c r="S57" s="124" t="s">
        <v>4</v>
      </c>
      <c r="T57" s="25">
        <f>AVERAGE(T33:T56)</f>
        <v>8.65</v>
      </c>
      <c r="U57" s="28" t="s">
        <v>4</v>
      </c>
      <c r="V57" s="25">
        <f>AVERAGE(V33:V56)</f>
        <v>7.9999999999999991</v>
      </c>
      <c r="W57" s="28" t="s">
        <v>4</v>
      </c>
      <c r="X57" s="25">
        <f>AVERAGE(X33:X56)</f>
        <v>6.7500000000000009</v>
      </c>
      <c r="Y57" s="47"/>
    </row>
    <row r="58" spans="1:25" ht="13.8">
      <c r="A58" s="73" t="s">
        <v>50</v>
      </c>
      <c r="B58" s="2">
        <v>71.680000000000007</v>
      </c>
      <c r="C58" s="2">
        <v>61.54</v>
      </c>
      <c r="D58" s="26">
        <f t="shared" si="5"/>
        <v>85.853794642857125</v>
      </c>
      <c r="E58" s="2">
        <v>6.3</v>
      </c>
      <c r="F58" s="97"/>
      <c r="G58" s="89">
        <v>0.1875</v>
      </c>
      <c r="H58" s="22" t="s">
        <v>120</v>
      </c>
      <c r="I58" s="22">
        <v>6</v>
      </c>
      <c r="J58" s="22">
        <v>608</v>
      </c>
      <c r="K58" s="22">
        <v>1100</v>
      </c>
      <c r="L58" s="23">
        <v>90.24</v>
      </c>
      <c r="M58" s="2">
        <v>78.44</v>
      </c>
      <c r="N58" s="137">
        <f t="shared" si="0"/>
        <v>86.923758865248217</v>
      </c>
      <c r="O58" s="9" t="s">
        <v>117</v>
      </c>
      <c r="P58" s="2">
        <v>92.98</v>
      </c>
      <c r="Q58" s="2">
        <v>77.36</v>
      </c>
      <c r="R58" s="137">
        <f t="shared" si="24"/>
        <v>83.200688320068821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71.489999999999995</v>
      </c>
      <c r="C59" s="2">
        <v>62.74</v>
      </c>
      <c r="D59" s="26">
        <f t="shared" si="5"/>
        <v>87.760525947684997</v>
      </c>
      <c r="E59" s="2">
        <v>6.4</v>
      </c>
      <c r="F59" s="97"/>
      <c r="G59" s="89">
        <v>0.22916666666666666</v>
      </c>
      <c r="H59" s="22" t="s">
        <v>120</v>
      </c>
      <c r="I59" s="22">
        <v>7</v>
      </c>
      <c r="J59" s="22">
        <v>609</v>
      </c>
      <c r="K59" s="22">
        <v>1800</v>
      </c>
      <c r="L59" s="23">
        <v>91.18</v>
      </c>
      <c r="M59" s="2">
        <v>79.2</v>
      </c>
      <c r="N59" s="137">
        <f t="shared" si="0"/>
        <v>86.861153761789865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71.003333333333345</v>
      </c>
      <c r="C60" s="25">
        <f>AVERAGE(C54:C59)</f>
        <v>61.210000000000008</v>
      </c>
      <c r="D60" s="26">
        <f t="shared" si="5"/>
        <v>86.207220318294901</v>
      </c>
      <c r="E60" s="25">
        <f>AVERAGE(E54:E59)</f>
        <v>6.3000000000000007</v>
      </c>
      <c r="F60" s="27"/>
      <c r="G60" s="89">
        <v>0.24305555555555555</v>
      </c>
      <c r="H60" s="22" t="s">
        <v>120</v>
      </c>
      <c r="I60" s="22">
        <v>8</v>
      </c>
      <c r="J60" s="22">
        <v>610</v>
      </c>
      <c r="K60" s="22">
        <v>2800</v>
      </c>
      <c r="L60" s="23">
        <v>90.82</v>
      </c>
      <c r="M60" s="2">
        <v>79</v>
      </c>
      <c r="N60" s="137">
        <f t="shared" si="0"/>
        <v>86.985245540629819</v>
      </c>
      <c r="O60" s="28" t="s">
        <v>4</v>
      </c>
      <c r="P60" s="25">
        <f t="shared" ref="P60" si="25">AVERAGE(P54:P59)</f>
        <v>92.56</v>
      </c>
      <c r="Q60" s="25">
        <f t="shared" ref="Q60" si="26">AVERAGE(Q54:Q59)</f>
        <v>77.22</v>
      </c>
      <c r="R60" s="137">
        <f>IF(P60&gt;0,Q60/P60*100,0)</f>
        <v>83.426966292134836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1" t="s">
        <v>68</v>
      </c>
      <c r="P61" s="171"/>
      <c r="Q61" s="171"/>
      <c r="R61" s="171"/>
      <c r="S61" s="41"/>
      <c r="T61" s="60">
        <v>1</v>
      </c>
      <c r="U61" s="125">
        <v>895</v>
      </c>
      <c r="V61" s="108"/>
      <c r="W61" s="60">
        <v>1</v>
      </c>
      <c r="X61" s="62">
        <v>500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1250</v>
      </c>
      <c r="V62" s="108"/>
      <c r="W62" s="60">
        <v>2</v>
      </c>
      <c r="X62" s="62">
        <v>930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1077</v>
      </c>
      <c r="V63" s="108"/>
      <c r="W63" s="69">
        <v>3</v>
      </c>
      <c r="X63" s="62">
        <v>1035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98.9</v>
      </c>
      <c r="Q64" s="8"/>
      <c r="R64" s="8"/>
      <c r="S64" s="41"/>
      <c r="T64" s="60">
        <v>4</v>
      </c>
      <c r="U64" s="125">
        <v>1044</v>
      </c>
      <c r="V64" s="108"/>
      <c r="W64" s="60">
        <v>4</v>
      </c>
      <c r="X64" s="62">
        <v>860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99.02</v>
      </c>
      <c r="Q65" s="8"/>
      <c r="R65" s="8"/>
      <c r="S65" s="41"/>
      <c r="T65" s="60">
        <v>5</v>
      </c>
      <c r="U65" s="125">
        <v>1092</v>
      </c>
      <c r="V65" s="108"/>
      <c r="W65" s="60">
        <v>5</v>
      </c>
      <c r="X65" s="62">
        <v>1000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99.18</v>
      </c>
      <c r="Q66" s="8"/>
      <c r="R66" s="8"/>
      <c r="S66" s="41"/>
      <c r="T66" s="60">
        <v>6</v>
      </c>
      <c r="U66" s="125">
        <v>1079</v>
      </c>
      <c r="V66" s="108"/>
      <c r="W66" s="60">
        <v>6</v>
      </c>
      <c r="X66" s="62">
        <v>1145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99.44</v>
      </c>
      <c r="Q67" s="8"/>
      <c r="R67" s="8"/>
      <c r="S67" s="41"/>
      <c r="T67" s="60">
        <v>7</v>
      </c>
      <c r="U67" s="125">
        <v>1240</v>
      </c>
      <c r="V67" s="108"/>
      <c r="W67" s="60">
        <v>7</v>
      </c>
      <c r="X67" s="62">
        <v>1230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98.72</v>
      </c>
      <c r="Q68" s="8"/>
      <c r="R68" s="8"/>
      <c r="S68" s="41"/>
      <c r="T68" s="60">
        <v>8</v>
      </c>
      <c r="U68" s="125">
        <v>1303</v>
      </c>
      <c r="V68" s="108"/>
      <c r="W68" s="102">
        <v>8</v>
      </c>
      <c r="X68" s="62">
        <v>1236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99.21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12.76</v>
      </c>
      <c r="C70" s="143">
        <v>11.11</v>
      </c>
      <c r="D70" s="26">
        <f t="shared" si="5"/>
        <v>87.068965517241381</v>
      </c>
      <c r="E70" s="143">
        <v>7.9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99.078333333333333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12.82</v>
      </c>
      <c r="C71" s="143">
        <v>11.18</v>
      </c>
      <c r="D71" s="26">
        <f t="shared" si="5"/>
        <v>87.207488299531974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12.86</v>
      </c>
      <c r="C72" s="143">
        <v>11.2</v>
      </c>
      <c r="D72" s="26">
        <f t="shared" si="5"/>
        <v>87.091757387247284</v>
      </c>
      <c r="E72" s="143">
        <v>8.1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822</v>
      </c>
      <c r="V72" s="108"/>
      <c r="W72" s="60">
        <v>1</v>
      </c>
      <c r="X72" s="62">
        <v>501</v>
      </c>
      <c r="Y72" s="47"/>
    </row>
    <row r="73" spans="1:30" ht="15">
      <c r="A73" s="73" t="s">
        <v>49</v>
      </c>
      <c r="B73" s="138">
        <v>12.48</v>
      </c>
      <c r="C73" s="143">
        <v>10.84</v>
      </c>
      <c r="D73" s="26">
        <f t="shared" si="5"/>
        <v>86.858974358974351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121</v>
      </c>
      <c r="P73" s="2">
        <v>89.42</v>
      </c>
      <c r="Q73" s="2">
        <v>67.12</v>
      </c>
      <c r="R73" s="137">
        <f t="shared" ref="R73:R78" si="31">IF(P73&gt;0,Q73/P73*100,0)</f>
        <v>75.061507492730939</v>
      </c>
      <c r="S73" s="138" t="s">
        <v>119</v>
      </c>
      <c r="T73" s="60">
        <v>2</v>
      </c>
      <c r="U73" s="125">
        <v>1065</v>
      </c>
      <c r="V73" s="108"/>
      <c r="W73" s="60">
        <v>2</v>
      </c>
      <c r="X73" s="62">
        <v>1100</v>
      </c>
      <c r="Y73" s="47"/>
    </row>
    <row r="74" spans="1:30" ht="15">
      <c r="A74" s="73" t="s">
        <v>50</v>
      </c>
      <c r="B74" s="138">
        <v>12.71</v>
      </c>
      <c r="C74" s="143">
        <v>11.05</v>
      </c>
      <c r="D74" s="26">
        <f t="shared" si="5"/>
        <v>86.939417781274585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129</v>
      </c>
      <c r="P74" s="2">
        <v>89.52</v>
      </c>
      <c r="Q74" s="2">
        <v>73.48</v>
      </c>
      <c r="R74" s="137">
        <f t="shared" si="31"/>
        <v>82.082216264521904</v>
      </c>
      <c r="S74" s="138" t="s">
        <v>132</v>
      </c>
      <c r="T74" s="69">
        <v>3</v>
      </c>
      <c r="U74" s="125">
        <v>1068</v>
      </c>
      <c r="V74" s="108"/>
      <c r="W74" s="69">
        <v>3</v>
      </c>
      <c r="X74" s="62">
        <v>1040</v>
      </c>
      <c r="Y74" s="47"/>
    </row>
    <row r="75" spans="1:30" ht="15">
      <c r="A75" s="73" t="s">
        <v>51</v>
      </c>
      <c r="B75" s="138">
        <v>12.75</v>
      </c>
      <c r="C75" s="143">
        <v>11.16</v>
      </c>
      <c r="D75" s="26">
        <f t="shared" si="5"/>
        <v>87.529411764705884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130</v>
      </c>
      <c r="P75" s="2">
        <v>88.74</v>
      </c>
      <c r="Q75" s="2">
        <v>69.64</v>
      </c>
      <c r="R75" s="137">
        <f t="shared" si="31"/>
        <v>78.476448050484578</v>
      </c>
      <c r="S75" s="138" t="s">
        <v>132</v>
      </c>
      <c r="T75" s="60">
        <v>4</v>
      </c>
      <c r="U75" s="125">
        <v>1059</v>
      </c>
      <c r="V75" s="108"/>
      <c r="W75" s="60">
        <v>4</v>
      </c>
      <c r="X75" s="62">
        <v>1000</v>
      </c>
      <c r="Y75" s="47"/>
    </row>
    <row r="76" spans="1:30" ht="15.6">
      <c r="A76" s="28" t="s">
        <v>4</v>
      </c>
      <c r="B76" s="25">
        <f>AVERAGE(B70:B75)</f>
        <v>12.729999999999999</v>
      </c>
      <c r="C76" s="25">
        <f>AVERAGE(C70:C75)</f>
        <v>11.089999999999998</v>
      </c>
      <c r="D76" s="26">
        <f t="shared" si="5"/>
        <v>87.1170463472113</v>
      </c>
      <c r="E76" s="25">
        <f>AVERAGE(E70:E75)</f>
        <v>8.0166666666666675</v>
      </c>
      <c r="F76" s="92"/>
      <c r="G76" s="136" t="s">
        <v>4</v>
      </c>
      <c r="H76" s="25"/>
      <c r="I76" s="25"/>
      <c r="J76" s="25"/>
      <c r="K76" s="25">
        <f>SUM(K6:K75)</f>
        <v>72900</v>
      </c>
      <c r="L76" s="25">
        <f>AVERAGE(L6:L75)</f>
        <v>91.228235294117653</v>
      </c>
      <c r="M76" s="25">
        <f>AVERAGE(M6:M75)</f>
        <v>78.610588235294131</v>
      </c>
      <c r="N76" s="137">
        <f>IF(L76&gt;0,M76/L76*100,0)</f>
        <v>86.16914268028475</v>
      </c>
      <c r="O76" s="1" t="s">
        <v>131</v>
      </c>
      <c r="P76" s="2">
        <v>90.06</v>
      </c>
      <c r="Q76" s="2">
        <v>67.44</v>
      </c>
      <c r="R76" s="137">
        <f t="shared" si="31"/>
        <v>74.883411059293806</v>
      </c>
      <c r="S76" s="138" t="s">
        <v>132</v>
      </c>
      <c r="T76" s="60">
        <v>5</v>
      </c>
      <c r="U76" s="125">
        <v>800</v>
      </c>
      <c r="V76" s="108"/>
      <c r="W76" s="60">
        <v>5</v>
      </c>
      <c r="X76" s="62">
        <v>1050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136</v>
      </c>
      <c r="P77" s="2">
        <v>89.62</v>
      </c>
      <c r="Q77" s="2">
        <v>67.48</v>
      </c>
      <c r="R77" s="137">
        <f t="shared" si="31"/>
        <v>75.295692925686225</v>
      </c>
      <c r="S77" s="138"/>
      <c r="T77" s="60">
        <v>6</v>
      </c>
      <c r="U77" s="125">
        <v>1063</v>
      </c>
      <c r="V77" s="108"/>
      <c r="W77" s="60">
        <v>6</v>
      </c>
      <c r="X77" s="62">
        <v>960</v>
      </c>
      <c r="Y77" s="47"/>
    </row>
    <row r="78" spans="1:30" ht="15">
      <c r="A78" s="73" t="s">
        <v>46</v>
      </c>
      <c r="B78" s="2">
        <v>12.88</v>
      </c>
      <c r="C78" s="2">
        <v>11.21</v>
      </c>
      <c r="D78" s="26">
        <f t="shared" si="5"/>
        <v>87.034161490683232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1252</v>
      </c>
      <c r="V78" s="108"/>
      <c r="W78" s="60">
        <v>7</v>
      </c>
      <c r="X78" s="62">
        <v>1240</v>
      </c>
      <c r="Y78" s="47"/>
    </row>
    <row r="79" spans="1:30" ht="15.6">
      <c r="A79" s="73" t="s">
        <v>47</v>
      </c>
      <c r="B79" s="2">
        <v>12.94</v>
      </c>
      <c r="C79" s="2">
        <v>11.29</v>
      </c>
      <c r="D79" s="26">
        <f t="shared" ref="D79:D84" si="32">IF(B79&gt;0,C79/B79*100,0)</f>
        <v>87.248840803709427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95.1</v>
      </c>
      <c r="M79" s="101">
        <v>69.16</v>
      </c>
      <c r="N79" s="137">
        <f t="shared" ref="N79:N84" si="33">IF(L79&gt;0,M79/L79*100,0)</f>
        <v>72.72344900105152</v>
      </c>
      <c r="O79" s="28" t="s">
        <v>4</v>
      </c>
      <c r="P79" s="25">
        <f t="shared" ref="P79" si="34">AVERAGE(P73:P78)</f>
        <v>89.472000000000008</v>
      </c>
      <c r="Q79" s="25">
        <f t="shared" ref="Q79" si="35">AVERAGE(Q73:Q78)</f>
        <v>69.032000000000011</v>
      </c>
      <c r="R79" s="137">
        <f t="shared" ref="R79" si="36">IF(P79&gt;0,Q79/P79*100,0)</f>
        <v>77.154864091559375</v>
      </c>
      <c r="S79" s="108"/>
      <c r="T79" s="60">
        <v>8</v>
      </c>
      <c r="U79" s="125">
        <v>1265</v>
      </c>
      <c r="V79" s="108"/>
      <c r="W79" s="60">
        <v>8</v>
      </c>
      <c r="X79" s="62">
        <v>1270</v>
      </c>
      <c r="Y79" s="47"/>
    </row>
    <row r="80" spans="1:30" ht="15" customHeight="1">
      <c r="A80" s="73" t="s">
        <v>48</v>
      </c>
      <c r="B80" s="2">
        <v>12.74</v>
      </c>
      <c r="C80" s="2">
        <v>11.12</v>
      </c>
      <c r="D80" s="26">
        <f t="shared" si="32"/>
        <v>87.284144427001564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95.4</v>
      </c>
      <c r="M80" s="101">
        <v>69.040000000000006</v>
      </c>
      <c r="N80" s="137">
        <f t="shared" si="33"/>
        <v>72.368972746331238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12.42</v>
      </c>
      <c r="C81" s="2">
        <v>10.82</v>
      </c>
      <c r="D81" s="26">
        <f t="shared" si="32"/>
        <v>87.117552334943639</v>
      </c>
      <c r="E81" s="2">
        <v>8.1</v>
      </c>
      <c r="F81" s="5"/>
      <c r="G81" s="7" t="s">
        <v>128</v>
      </c>
      <c r="H81" s="3" t="s">
        <v>119</v>
      </c>
      <c r="I81" s="138"/>
      <c r="J81" s="138"/>
      <c r="K81" s="138"/>
      <c r="L81" s="101">
        <v>94.88</v>
      </c>
      <c r="M81" s="101">
        <v>69.08</v>
      </c>
      <c r="N81" s="137">
        <f t="shared" si="33"/>
        <v>72.807757166947724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12.68</v>
      </c>
      <c r="C82" s="2">
        <v>11.06</v>
      </c>
      <c r="D82" s="26">
        <f t="shared" si="32"/>
        <v>87.223974763406943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93.14</v>
      </c>
      <c r="M82" s="101">
        <v>67.599999999999994</v>
      </c>
      <c r="N82" s="137">
        <f>IF(L82&gt;0,M82/L82*100,0)</f>
        <v>72.578913463603172</v>
      </c>
      <c r="O82" s="3" t="s">
        <v>123</v>
      </c>
      <c r="P82" s="2">
        <v>88.3</v>
      </c>
      <c r="Q82" s="2">
        <v>52.28</v>
      </c>
      <c r="R82" s="137">
        <f t="shared" ref="R82:R87" si="37">IF(P82&gt;0,Q82/P82*100,0)</f>
        <v>59.207248018120055</v>
      </c>
      <c r="S82" s="2" t="s">
        <v>124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12.98</v>
      </c>
      <c r="C83" s="2">
        <v>11.38</v>
      </c>
      <c r="D83" s="26">
        <f t="shared" si="32"/>
        <v>87.673343605546989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95.28</v>
      </c>
      <c r="M83" s="101">
        <v>69.319999999999993</v>
      </c>
      <c r="N83" s="137">
        <f t="shared" si="33"/>
        <v>72.753988245172124</v>
      </c>
      <c r="O83" s="91" t="s">
        <v>133</v>
      </c>
      <c r="P83" s="2">
        <v>89.38</v>
      </c>
      <c r="Q83" s="2">
        <v>63.72</v>
      </c>
      <c r="R83" s="137">
        <f t="shared" si="37"/>
        <v>71.291116580890574</v>
      </c>
      <c r="S83" s="2" t="s">
        <v>124</v>
      </c>
      <c r="T83" s="60">
        <v>1</v>
      </c>
      <c r="U83" s="125">
        <v>366</v>
      </c>
      <c r="V83" s="108"/>
      <c r="W83" s="60">
        <v>1</v>
      </c>
      <c r="X83" s="62">
        <v>989</v>
      </c>
      <c r="Y83" s="47"/>
    </row>
    <row r="84" spans="1:29" ht="15.6">
      <c r="A84" s="71" t="s">
        <v>4</v>
      </c>
      <c r="B84" s="25">
        <f>AVERAGE(B78:B83)</f>
        <v>12.773333333333333</v>
      </c>
      <c r="C84" s="25">
        <f>AVERAGE(C78:C83)</f>
        <v>11.146666666666667</v>
      </c>
      <c r="D84" s="26">
        <f t="shared" si="32"/>
        <v>87.265135699373701</v>
      </c>
      <c r="E84" s="25">
        <f>AVERAGE(E78:E83)</f>
        <v>8.0333333333333332</v>
      </c>
      <c r="F84" s="70"/>
      <c r="G84" s="7" t="s">
        <v>139</v>
      </c>
      <c r="H84" s="3" t="s">
        <v>119</v>
      </c>
      <c r="I84" s="3"/>
      <c r="J84" s="3"/>
      <c r="K84" s="75"/>
      <c r="L84" s="101">
        <v>95.02</v>
      </c>
      <c r="M84" s="101">
        <v>70.56</v>
      </c>
      <c r="N84" s="137">
        <f t="shared" si="33"/>
        <v>74.258050936644921</v>
      </c>
      <c r="O84" s="1" t="s">
        <v>134</v>
      </c>
      <c r="P84" s="2">
        <v>89.24</v>
      </c>
      <c r="Q84" s="2">
        <v>57.92</v>
      </c>
      <c r="R84" s="137">
        <f t="shared" si="37"/>
        <v>64.903630658897356</v>
      </c>
      <c r="S84" s="5" t="s">
        <v>124</v>
      </c>
      <c r="T84" s="60">
        <v>2</v>
      </c>
      <c r="U84" s="125">
        <v>828</v>
      </c>
      <c r="V84" s="108"/>
      <c r="W84" s="60">
        <v>2</v>
      </c>
      <c r="X84" s="62">
        <v>1078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94.803333333333327</v>
      </c>
      <c r="M85" s="25">
        <f>AVERAGE(M79:M84)</f>
        <v>69.126666666666665</v>
      </c>
      <c r="N85" s="137">
        <f t="shared" ref="N85" si="38">IF(L85&gt;0,M85/L85*100,0)</f>
        <v>72.915860905031465</v>
      </c>
      <c r="O85" s="91" t="s">
        <v>135</v>
      </c>
      <c r="P85" s="2">
        <v>88.98</v>
      </c>
      <c r="Q85" s="2">
        <v>51.84</v>
      </c>
      <c r="R85" s="137">
        <f t="shared" si="37"/>
        <v>58.260283209710053</v>
      </c>
      <c r="S85" s="5"/>
      <c r="T85" s="69">
        <v>3</v>
      </c>
      <c r="U85" s="125">
        <v>957</v>
      </c>
      <c r="V85" s="108"/>
      <c r="W85" s="69">
        <v>3</v>
      </c>
      <c r="X85" s="62">
        <v>1040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807</v>
      </c>
      <c r="V86" s="108"/>
      <c r="W86" s="60">
        <v>4</v>
      </c>
      <c r="X86" s="62">
        <v>1004</v>
      </c>
      <c r="Y86" s="47"/>
    </row>
    <row r="87" spans="1:29" ht="15">
      <c r="A87" s="73" t="s">
        <v>46</v>
      </c>
      <c r="B87" s="8"/>
      <c r="C87" s="8"/>
      <c r="D87" s="8"/>
      <c r="E87" s="8">
        <v>1.45</v>
      </c>
      <c r="F87" s="8">
        <v>1.6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840</v>
      </c>
      <c r="V87" s="108"/>
      <c r="W87" s="60">
        <v>5</v>
      </c>
      <c r="X87" s="62">
        <v>1187</v>
      </c>
      <c r="Y87" s="47"/>
    </row>
    <row r="88" spans="1:29" ht="15.6">
      <c r="A88" s="73" t="s">
        <v>47</v>
      </c>
      <c r="B88" s="8"/>
      <c r="C88" s="8"/>
      <c r="D88" s="8"/>
      <c r="E88" s="8">
        <v>1.85</v>
      </c>
      <c r="F88" s="8">
        <v>2.06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88.975000000000009</v>
      </c>
      <c r="Q88" s="25">
        <f t="shared" ref="Q88" si="41">AVERAGE(Q82:Q87)</f>
        <v>56.440000000000005</v>
      </c>
      <c r="R88" s="137">
        <f t="shared" ref="R88" si="42">IF(P88&gt;0,Q88/P88*100,0)</f>
        <v>63.433548749648772</v>
      </c>
      <c r="S88" s="132"/>
      <c r="T88" s="60">
        <v>6</v>
      </c>
      <c r="U88" s="125">
        <v>1007</v>
      </c>
      <c r="V88" s="108"/>
      <c r="W88" s="60">
        <v>6</v>
      </c>
      <c r="X88" s="62">
        <v>1107</v>
      </c>
      <c r="Y88" s="47"/>
    </row>
    <row r="89" spans="1:29" ht="15">
      <c r="A89" s="73" t="s">
        <v>48</v>
      </c>
      <c r="B89" s="8"/>
      <c r="C89" s="8"/>
      <c r="D89" s="8"/>
      <c r="E89" s="8">
        <v>1.55</v>
      </c>
      <c r="F89" s="8">
        <v>3.32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1210</v>
      </c>
      <c r="V89" s="108"/>
      <c r="W89" s="60">
        <v>7</v>
      </c>
      <c r="X89" s="62">
        <v>1294</v>
      </c>
      <c r="Y89" s="47"/>
    </row>
    <row r="90" spans="1:29" ht="15">
      <c r="A90" s="73" t="s">
        <v>49</v>
      </c>
      <c r="B90" s="2"/>
      <c r="C90" s="8"/>
      <c r="D90" s="8"/>
      <c r="E90" s="8">
        <v>0.77</v>
      </c>
      <c r="F90" s="8">
        <v>2.1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1193</v>
      </c>
      <c r="V90" s="128"/>
      <c r="W90" s="60">
        <v>8</v>
      </c>
      <c r="X90" s="62">
        <v>1287</v>
      </c>
      <c r="Y90" s="47"/>
    </row>
    <row r="91" spans="1:29" ht="15">
      <c r="A91" s="73" t="s">
        <v>50</v>
      </c>
      <c r="B91" s="2"/>
      <c r="C91" s="2"/>
      <c r="D91" s="8"/>
      <c r="E91" s="8">
        <v>1.47</v>
      </c>
      <c r="F91" s="8">
        <v>2.89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3.05</v>
      </c>
      <c r="F92" s="8">
        <v>3.24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1.6899999999999997</v>
      </c>
      <c r="F93" s="25">
        <f t="shared" si="44"/>
        <v>2.5350000000000001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4.24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54</v>
      </c>
      <c r="C97" s="108"/>
      <c r="D97" s="90" t="s">
        <v>15</v>
      </c>
      <c r="E97" s="2">
        <v>4.05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52.4</v>
      </c>
      <c r="C98" s="108"/>
      <c r="D98" s="90" t="s">
        <v>62</v>
      </c>
      <c r="E98" s="2">
        <v>4.13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55.4</v>
      </c>
      <c r="C99" s="108"/>
      <c r="D99" s="6" t="s">
        <v>13</v>
      </c>
      <c r="E99" s="2">
        <v>4.05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51.6</v>
      </c>
      <c r="C100" s="108"/>
      <c r="D100" s="90" t="s">
        <v>16</v>
      </c>
      <c r="E100" s="2">
        <v>3.89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>
        <v>3.91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53.35</v>
      </c>
      <c r="C102" s="108"/>
      <c r="D102" s="26" t="s">
        <v>4</v>
      </c>
      <c r="E102" s="25">
        <f t="shared" ref="E102" si="51">AVERAGE(E96:E101)</f>
        <v>4.0449999999999999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122</v>
      </c>
      <c r="I106" s="1"/>
      <c r="J106" s="1"/>
      <c r="K106" s="1"/>
      <c r="L106" s="1">
        <v>94.88</v>
      </c>
      <c r="M106" s="1">
        <v>50.88</v>
      </c>
      <c r="N106" s="137">
        <f t="shared" ref="N106:N111" si="56">IF(L106&gt;0,M106/L106*100,0)</f>
        <v>53.62563237774031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122</v>
      </c>
      <c r="I107" s="1"/>
      <c r="J107" s="1"/>
      <c r="K107" s="1"/>
      <c r="L107" s="1">
        <v>94.24</v>
      </c>
      <c r="M107" s="1">
        <v>50.48</v>
      </c>
      <c r="N107" s="137">
        <f t="shared" si="56"/>
        <v>53.565365025466896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59.8</v>
      </c>
      <c r="C108" s="108"/>
      <c r="D108" s="6" t="s">
        <v>13</v>
      </c>
      <c r="E108" s="5">
        <v>2.77</v>
      </c>
      <c r="G108" s="91" t="s">
        <v>128</v>
      </c>
      <c r="H108" s="3" t="s">
        <v>122</v>
      </c>
      <c r="I108" s="1"/>
      <c r="J108" s="4"/>
      <c r="K108" s="1"/>
      <c r="L108" s="1">
        <v>94</v>
      </c>
      <c r="M108" s="1">
        <v>50.48</v>
      </c>
      <c r="N108" s="137">
        <f t="shared" si="56"/>
        <v>53.702127659574458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52.6</v>
      </c>
      <c r="C109" s="108"/>
      <c r="D109" s="90" t="s">
        <v>16</v>
      </c>
      <c r="E109" s="5">
        <v>3.39</v>
      </c>
      <c r="G109" s="91">
        <v>0.75</v>
      </c>
      <c r="H109" s="3" t="s">
        <v>122</v>
      </c>
      <c r="I109" s="1"/>
      <c r="J109" s="4"/>
      <c r="K109" s="1"/>
      <c r="L109" s="1">
        <v>95</v>
      </c>
      <c r="M109" s="1">
        <v>51.76</v>
      </c>
      <c r="N109" s="137">
        <f t="shared" si="56"/>
        <v>54.484210526315792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>
        <v>2.79</v>
      </c>
      <c r="G110" s="91">
        <v>0.91666666666666663</v>
      </c>
      <c r="H110" s="3" t="s">
        <v>122</v>
      </c>
      <c r="I110" s="1"/>
      <c r="J110" s="4"/>
      <c r="K110" s="1"/>
      <c r="L110" s="1">
        <v>94.68</v>
      </c>
      <c r="M110" s="1">
        <v>52.16</v>
      </c>
      <c r="N110" s="137">
        <f t="shared" si="56"/>
        <v>55.090832277144052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56.2</v>
      </c>
      <c r="C111" s="108"/>
      <c r="D111" s="26" t="s">
        <v>4</v>
      </c>
      <c r="E111" s="25">
        <f t="shared" ref="E111" si="58">AVERAGE(E105:E110)</f>
        <v>2.9833333333333329</v>
      </c>
      <c r="G111" s="91" t="s">
        <v>139</v>
      </c>
      <c r="H111" s="3" t="s">
        <v>122</v>
      </c>
      <c r="I111" s="1"/>
      <c r="J111" s="4"/>
      <c r="K111" s="1"/>
      <c r="L111" s="1">
        <v>95.62</v>
      </c>
      <c r="M111" s="1">
        <v>52</v>
      </c>
      <c r="N111" s="137">
        <f t="shared" si="56"/>
        <v>54.381928466847938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94.736666666666679</v>
      </c>
      <c r="M112" s="25">
        <f t="shared" ref="M112" si="60">AVERAGE(M106:M111)</f>
        <v>51.293333333333329</v>
      </c>
      <c r="N112" s="137">
        <f t="shared" ref="N112" si="61">IF(L112&gt;0,M112/L112*100,0)</f>
        <v>54.143063227894864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2021-10-12T20:34:22Z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