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S112" i="3"/>
  <c r="X57"/>
  <c r="V57"/>
  <c r="T57"/>
  <c r="T30"/>
  <c r="X30"/>
  <c r="V30"/>
  <c r="B111"/>
  <c r="L85"/>
  <c r="K85"/>
  <c r="K94"/>
  <c r="K103"/>
  <c r="K112"/>
  <c r="M76"/>
  <c r="N76"/>
  <c r="L76"/>
  <c r="K76"/>
  <c r="U112"/>
  <c r="V112"/>
  <c r="T112"/>
  <c r="Q70"/>
  <c r="R70"/>
  <c r="P70"/>
  <c r="Q52"/>
  <c r="P52"/>
  <c r="R52" s="1"/>
  <c r="Q98"/>
  <c r="P98"/>
  <c r="R98" s="1"/>
  <c r="Q88"/>
  <c r="P88"/>
  <c r="R88" s="1"/>
  <c r="Q79"/>
  <c r="P79"/>
  <c r="R79" s="1"/>
  <c r="Q60"/>
  <c r="P60"/>
  <c r="R60" s="1"/>
  <c r="Q44"/>
  <c r="P44"/>
  <c r="Q36"/>
  <c r="P36"/>
  <c r="R36" s="1"/>
  <c r="Q26"/>
  <c r="P26"/>
  <c r="Q18"/>
  <c r="P18"/>
  <c r="Q10"/>
  <c r="P10"/>
  <c r="N112"/>
  <c r="M85"/>
  <c r="M94"/>
  <c r="L94"/>
  <c r="N94" s="1"/>
  <c r="M103"/>
  <c r="L103"/>
  <c r="N103" s="1"/>
  <c r="M112"/>
  <c r="L112"/>
  <c r="E111"/>
  <c r="E102"/>
  <c r="B102"/>
  <c r="F93"/>
  <c r="E93"/>
  <c r="D93"/>
  <c r="C93"/>
  <c r="B93"/>
  <c r="D83"/>
  <c r="D82"/>
  <c r="D81"/>
  <c r="D80"/>
  <c r="D79"/>
  <c r="D78"/>
  <c r="E84"/>
  <c r="C84"/>
  <c r="B84"/>
  <c r="D84" s="1"/>
  <c r="D76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36" s="1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R44" l="1"/>
  <c r="R26"/>
  <c r="N85"/>
  <c r="R18"/>
  <c r="R10"/>
  <c r="D28"/>
  <c r="D60"/>
  <c r="D52"/>
  <c r="D20"/>
  <c r="D68"/>
  <c r="D44"/>
</calcChain>
</file>

<file path=xl/sharedStrings.xml><?xml version="1.0" encoding="utf-8"?>
<sst xmlns="http://schemas.openxmlformats.org/spreadsheetml/2006/main" count="525" uniqueCount="121">
  <si>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</si>
  <si>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</si>
  <si>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</si>
  <si>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</si>
  <si>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</si>
  <si>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</si>
  <si>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</si>
  <si>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</si>
  <si>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</si>
  <si>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</si>
  <si>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</si>
  <si>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</si>
  <si>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</si>
  <si>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</si>
  <si>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</si>
  <si>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</si>
  <si>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</si>
  <si>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</si>
  <si>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</si>
  <si>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</si>
  <si>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</si>
  <si>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</si>
  <si>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</si>
  <si>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</si>
  <si>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</si>
  <si>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</si>
  <si>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</si>
  <si>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</si>
  <si>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</si>
  <si>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</si>
  <si>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</si>
  <si>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</si>
  <si>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</si>
  <si>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</si>
  <si>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</si>
  <si>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</si>
  <si>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</si>
  <si>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</si>
  <si>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</si>
  <si>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</si>
  <si>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</si>
  <si>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</si>
  <si>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</si>
  <si>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</si>
  <si>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</si>
  <si>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</si>
  <si>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</si>
  <si>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</si>
  <si>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</si>
  <si>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</si>
  <si>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</si>
  <si>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</si>
  <si>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</si>
  <si>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</si>
  <si>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</si>
  <si>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</si>
  <si>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</si>
  <si>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</si>
  <si>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</si>
  <si>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</si>
  <si>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</si>
  <si>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</si>
  <si>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</si>
  <si>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</si>
  <si>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</si>
  <si>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</si>
  <si>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</si>
  <si>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</si>
  <si>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</si>
  <si>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</si>
  <si>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</si>
  <si>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</si>
  <si>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</si>
  <si>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</si>
  <si>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</si>
  <si>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</si>
  <si>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</si>
  <si>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</si>
  <si>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</si>
  <si>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</si>
  <si>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</si>
  <si>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</si>
  <si>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</si>
  <si>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</si>
  <si>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</si>
  <si>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</si>
  <si>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</si>
  <si>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</si>
  <si>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</si>
  <si>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</si>
  <si>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</si>
  <si>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</si>
  <si>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</si>
  <si>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</si>
  <si>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</si>
  <si>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</si>
  <si>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</si>
  <si>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</si>
  <si>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</si>
  <si>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</si>
  <si>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</si>
  <si>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</si>
  <si>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</si>
  <si>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</si>
  <si>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</si>
  <si>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</si>
  <si>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</si>
  <si>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</si>
  <si>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</si>
  <si>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</si>
  <si>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</si>
  <si>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</si>
  <si>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</si>
  <si>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</si>
  <si>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</si>
  <si>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A</t>
  </si>
  <si>
    <t>11:20AM</t>
  </si>
  <si>
    <t>5:30 P.M</t>
  </si>
  <si>
    <t>B</t>
  </si>
  <si>
    <t>10:50 P.M</t>
  </si>
  <si>
    <t>3:50AM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</si>
</sst>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0" xfId="0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43" fontId="3" fillId="9" borderId="1" xfId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topLeftCell="J85" zoomScaleNormal="100" workbookViewId="0">
      <selection activeCell="S117" sqref="S11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19" max="19" width="10.109375" bestFit="1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3" t="s">
        <v>87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</v>
      </c>
      <c r="D3" s="57" t="s">
        <v>78</v>
      </c>
      <c r="E3" s="29">
        <v>44468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4" t="s">
        <v>65</v>
      </c>
      <c r="H4" s="145"/>
      <c r="I4" s="145"/>
      <c r="J4" s="145"/>
      <c r="K4" s="145"/>
      <c r="L4" s="145"/>
      <c r="M4" s="145"/>
      <c r="N4" s="146"/>
      <c r="O4" s="147" t="s">
        <v>103</v>
      </c>
      <c r="P4" s="148"/>
      <c r="Q4" s="148"/>
      <c r="R4" s="149"/>
      <c r="S4" s="150" t="s">
        <v>72</v>
      </c>
      <c r="T4" s="151"/>
      <c r="U4" s="152" t="s">
        <v>55</v>
      </c>
      <c r="V4" s="153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4" t="s">
        <v>17</v>
      </c>
      <c r="X5" s="124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0.25</v>
      </c>
      <c r="H6" s="3" t="s">
        <v>115</v>
      </c>
      <c r="I6" s="3">
        <v>7</v>
      </c>
      <c r="J6" s="3">
        <v>1</v>
      </c>
      <c r="K6" s="3">
        <v>1800</v>
      </c>
      <c r="L6" s="8">
        <v>89.88</v>
      </c>
      <c r="M6" s="2">
        <v>77.8</v>
      </c>
      <c r="N6" s="2">
        <v>86.55</v>
      </c>
      <c r="O6" s="9"/>
      <c r="P6" s="2">
        <v>67.03</v>
      </c>
      <c r="Q6" s="2">
        <v>58.92</v>
      </c>
      <c r="R6" s="2">
        <v>87.11</v>
      </c>
      <c r="S6" s="9" t="s">
        <v>24</v>
      </c>
      <c r="T6" s="68">
        <v>7.4</v>
      </c>
      <c r="U6" s="9" t="s">
        <v>24</v>
      </c>
      <c r="V6" s="68">
        <v>7.3</v>
      </c>
      <c r="W6" s="9" t="s">
        <v>24</v>
      </c>
      <c r="X6" s="68">
        <v>7.8</v>
      </c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>
        <v>0.31944444444444448</v>
      </c>
      <c r="H7" s="3" t="s">
        <v>115</v>
      </c>
      <c r="I7" s="1">
        <v>4</v>
      </c>
      <c r="J7" s="1">
        <v>2</v>
      </c>
      <c r="K7" s="1">
        <v>900</v>
      </c>
      <c r="L7" s="2">
        <v>91.58</v>
      </c>
      <c r="M7" s="2">
        <v>78.84</v>
      </c>
      <c r="N7" s="2">
        <v>86.08</v>
      </c>
      <c r="O7" s="119"/>
      <c r="P7" s="2">
        <v>65.87</v>
      </c>
      <c r="Q7" s="2">
        <v>57.94</v>
      </c>
      <c r="R7" s="2">
        <v>87.96</v>
      </c>
      <c r="S7" s="9" t="s">
        <v>25</v>
      </c>
      <c r="T7" s="68">
        <v>8.1</v>
      </c>
      <c r="U7" s="9" t="s">
        <v>25</v>
      </c>
      <c r="V7" s="68">
        <v>7.3</v>
      </c>
      <c r="W7" s="9" t="s">
        <v>25</v>
      </c>
      <c r="X7" s="68">
        <v>7.2</v>
      </c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>
        <v>0.35416666666666669</v>
      </c>
      <c r="H8" s="3" t="s">
        <v>115</v>
      </c>
      <c r="I8" s="1">
        <v>2</v>
      </c>
      <c r="J8" s="1">
        <v>3</v>
      </c>
      <c r="K8" s="1">
        <v>900</v>
      </c>
      <c r="L8" s="2">
        <v>91.08</v>
      </c>
      <c r="M8" s="2">
        <v>78.12</v>
      </c>
      <c r="N8" s="2">
        <v>85.77</v>
      </c>
      <c r="O8" s="9"/>
      <c r="P8" s="2"/>
      <c r="Q8" s="2"/>
      <c r="R8" s="2"/>
      <c r="S8" s="9" t="s">
        <v>26</v>
      </c>
      <c r="T8" s="68">
        <v>8.1</v>
      </c>
      <c r="U8" s="9" t="s">
        <v>26</v>
      </c>
      <c r="V8" s="68">
        <v>7.2</v>
      </c>
      <c r="W8" s="9" t="s">
        <v>26</v>
      </c>
      <c r="X8" s="68">
        <v>7.2</v>
      </c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>
        <v>0.375</v>
      </c>
      <c r="H9" s="3" t="s">
        <v>115</v>
      </c>
      <c r="I9" s="1">
        <v>7</v>
      </c>
      <c r="J9" s="1">
        <v>4</v>
      </c>
      <c r="K9" s="1">
        <v>1800</v>
      </c>
      <c r="L9" s="2">
        <v>90.08</v>
      </c>
      <c r="M9" s="2">
        <v>78.040000000000006</v>
      </c>
      <c r="N9" s="2">
        <v>86.63</v>
      </c>
      <c r="O9" s="9"/>
      <c r="P9" s="2"/>
      <c r="Q9" s="2"/>
      <c r="R9" s="2"/>
      <c r="S9" s="9" t="s">
        <v>39</v>
      </c>
      <c r="T9" s="68">
        <v>5.6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 t="s">
        <v>116</v>
      </c>
      <c r="H10" s="3" t="s">
        <v>115</v>
      </c>
      <c r="I10" s="1">
        <v>7</v>
      </c>
      <c r="J10" s="1">
        <v>5</v>
      </c>
      <c r="K10" s="1">
        <v>1800</v>
      </c>
      <c r="L10" s="2">
        <v>90.64</v>
      </c>
      <c r="M10" s="2">
        <v>78.040000000000006</v>
      </c>
      <c r="N10" s="2">
        <v>86.09</v>
      </c>
      <c r="O10" s="28" t="s">
        <v>4</v>
      </c>
      <c r="P10" s="25">
        <f t="shared" ref="P10" si="1">AVERAGE(P4:P9)</f>
        <v>66.45</v>
      </c>
      <c r="Q10" s="25">
        <f t="shared" ref="Q10" si="2">AVERAGE(Q4:Q9)</f>
        <v>58.43</v>
      </c>
      <c r="R10" s="141">
        <f t="shared" ref="R10" si="3">IF(P10&gt;0,Q10/P10*100,0)</f>
        <v>87.930775018811133</v>
      </c>
      <c r="S10" s="9" t="s">
        <v>40</v>
      </c>
      <c r="T10" s="68">
        <v>5.4</v>
      </c>
      <c r="U10" s="9" t="s">
        <v>40</v>
      </c>
      <c r="V10" s="68">
        <v>7</v>
      </c>
      <c r="W10" s="9" t="s">
        <v>40</v>
      </c>
      <c r="X10" s="68">
        <v>7.1</v>
      </c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>
        <v>0.64583333333333337</v>
      </c>
      <c r="H11" s="3" t="s">
        <v>115</v>
      </c>
      <c r="I11" s="1">
        <v>7</v>
      </c>
      <c r="J11" s="1">
        <v>6</v>
      </c>
      <c r="K11" s="1">
        <v>1800</v>
      </c>
      <c r="L11" s="2">
        <v>90.84</v>
      </c>
      <c r="M11" s="2">
        <v>76.48</v>
      </c>
      <c r="N11" s="2">
        <v>84.19</v>
      </c>
      <c r="O11" s="9" t="s">
        <v>0</v>
      </c>
      <c r="P11" s="54"/>
      <c r="Q11" s="12"/>
      <c r="R11" s="54"/>
      <c r="S11" s="9" t="s">
        <v>41</v>
      </c>
      <c r="T11" s="68">
        <v>8.1</v>
      </c>
      <c r="U11" s="9" t="s">
        <v>41</v>
      </c>
      <c r="V11" s="68">
        <v>6.8</v>
      </c>
      <c r="W11" s="9" t="s">
        <v>41</v>
      </c>
      <c r="X11" s="68">
        <v>6.7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>
        <v>0.67708333333333337</v>
      </c>
      <c r="H12" s="3" t="s">
        <v>115</v>
      </c>
      <c r="I12" s="1">
        <v>2</v>
      </c>
      <c r="J12" s="1">
        <v>7</v>
      </c>
      <c r="K12" s="1">
        <v>900</v>
      </c>
      <c r="L12" s="2">
        <v>91.04</v>
      </c>
      <c r="M12" s="2">
        <v>77.92</v>
      </c>
      <c r="N12" s="2">
        <v>85.58</v>
      </c>
      <c r="O12" s="154" t="s">
        <v>66</v>
      </c>
      <c r="P12" s="155"/>
      <c r="Q12" s="155"/>
      <c r="R12" s="156"/>
      <c r="S12" s="9" t="s">
        <v>18</v>
      </c>
      <c r="T12" s="68">
        <v>8.6</v>
      </c>
      <c r="U12" s="9" t="s">
        <v>18</v>
      </c>
      <c r="V12" s="68">
        <v>6.9</v>
      </c>
      <c r="W12" s="9" t="s">
        <v>18</v>
      </c>
      <c r="X12" s="68">
        <v>6.6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0.70138888888888884</v>
      </c>
      <c r="H13" s="3" t="s">
        <v>115</v>
      </c>
      <c r="I13" s="3">
        <v>7</v>
      </c>
      <c r="J13" s="3">
        <v>8</v>
      </c>
      <c r="K13" s="3">
        <v>1800</v>
      </c>
      <c r="L13" s="8">
        <v>90.88</v>
      </c>
      <c r="M13" s="2">
        <v>77.64</v>
      </c>
      <c r="N13" s="2">
        <v>85.43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8</v>
      </c>
      <c r="U13" s="9" t="s">
        <v>30</v>
      </c>
      <c r="V13" s="68">
        <v>7.1</v>
      </c>
      <c r="W13" s="9" t="s">
        <v>30</v>
      </c>
      <c r="X13" s="68">
        <v>7.1</v>
      </c>
      <c r="Y13" s="47"/>
    </row>
    <row r="14" spans="1:25" ht="13.8">
      <c r="A14" s="73" t="s">
        <v>46</v>
      </c>
      <c r="B14" s="2">
        <v>17</v>
      </c>
      <c r="C14" s="2">
        <v>14.24</v>
      </c>
      <c r="D14" s="26">
        <f t="shared" ref="D14:D78" si="4">IF(B14&gt;0,C14/B14*100,0)</f>
        <v>83.764705882352942</v>
      </c>
      <c r="E14" s="2">
        <v>5.2</v>
      </c>
      <c r="F14" s="97"/>
      <c r="G14" s="7">
        <v>0.76041666666666663</v>
      </c>
      <c r="H14" s="3" t="s">
        <v>115</v>
      </c>
      <c r="I14" s="3">
        <v>7</v>
      </c>
      <c r="J14" s="3">
        <v>10</v>
      </c>
      <c r="K14" s="3">
        <v>1800</v>
      </c>
      <c r="L14" s="8">
        <v>90.3</v>
      </c>
      <c r="M14" s="2">
        <v>76.959999999999994</v>
      </c>
      <c r="N14" s="2">
        <v>85.22</v>
      </c>
      <c r="O14" s="9"/>
      <c r="P14" s="5">
        <v>47.93</v>
      </c>
      <c r="Q14" s="5">
        <v>34.96</v>
      </c>
      <c r="R14" s="5">
        <v>72.930000000000007</v>
      </c>
      <c r="S14" s="9" t="s">
        <v>56</v>
      </c>
      <c r="T14" s="68">
        <v>8.1</v>
      </c>
      <c r="U14" s="9" t="s">
        <v>56</v>
      </c>
      <c r="V14" s="68">
        <v>7.5</v>
      </c>
      <c r="W14" s="9" t="s">
        <v>56</v>
      </c>
      <c r="X14" s="68">
        <v>7.4</v>
      </c>
      <c r="Y14" s="47"/>
    </row>
    <row r="15" spans="1:25" ht="13.8">
      <c r="A15" s="73" t="s">
        <v>47</v>
      </c>
      <c r="B15" s="2">
        <v>17.78</v>
      </c>
      <c r="C15" s="2">
        <v>15.38</v>
      </c>
      <c r="D15" s="26">
        <f t="shared" si="4"/>
        <v>86.501687289088864</v>
      </c>
      <c r="E15" s="2">
        <v>4.9000000000000004</v>
      </c>
      <c r="F15" s="97"/>
      <c r="G15" s="7">
        <v>0.77777777777777779</v>
      </c>
      <c r="H15" s="3" t="s">
        <v>115</v>
      </c>
      <c r="I15" s="3">
        <v>4</v>
      </c>
      <c r="J15" s="3">
        <v>11</v>
      </c>
      <c r="K15" s="3">
        <v>1000</v>
      </c>
      <c r="L15" s="8">
        <v>91.72</v>
      </c>
      <c r="M15" s="2">
        <v>79.08</v>
      </c>
      <c r="N15" s="2">
        <v>86.21</v>
      </c>
      <c r="O15" s="119"/>
      <c r="P15" s="5">
        <v>71.37</v>
      </c>
      <c r="Q15" s="5">
        <v>52.88</v>
      </c>
      <c r="R15" s="5">
        <v>74.09</v>
      </c>
      <c r="S15" s="9" t="s">
        <v>19</v>
      </c>
      <c r="T15" s="68">
        <v>7.8</v>
      </c>
      <c r="U15" s="9" t="s">
        <v>19</v>
      </c>
      <c r="V15" s="68">
        <v>7.4</v>
      </c>
      <c r="W15" s="9" t="s">
        <v>19</v>
      </c>
      <c r="X15" s="68">
        <v>7.2</v>
      </c>
      <c r="Y15" s="47"/>
    </row>
    <row r="16" spans="1:25" ht="13.8">
      <c r="A16" s="73" t="s">
        <v>48</v>
      </c>
      <c r="B16" s="2">
        <v>17.87</v>
      </c>
      <c r="C16" s="2">
        <v>15.41</v>
      </c>
      <c r="D16" s="26">
        <f t="shared" si="4"/>
        <v>86.233911583659761</v>
      </c>
      <c r="E16" s="2">
        <v>5.4</v>
      </c>
      <c r="F16" s="97"/>
      <c r="G16" s="7">
        <v>0.79166666666666663</v>
      </c>
      <c r="H16" s="3" t="s">
        <v>115</v>
      </c>
      <c r="I16" s="3">
        <v>2</v>
      </c>
      <c r="J16" s="3">
        <v>12</v>
      </c>
      <c r="K16" s="3">
        <v>900</v>
      </c>
      <c r="L16" s="8">
        <v>90.58</v>
      </c>
      <c r="M16" s="2">
        <v>77.64</v>
      </c>
      <c r="N16" s="2">
        <v>85.71</v>
      </c>
      <c r="O16" s="9"/>
      <c r="P16" s="5">
        <v>58.91</v>
      </c>
      <c r="Q16" s="5">
        <v>44.14</v>
      </c>
      <c r="R16" s="5">
        <v>74.92</v>
      </c>
      <c r="S16" s="9" t="s">
        <v>42</v>
      </c>
      <c r="T16" s="68">
        <v>7.6</v>
      </c>
      <c r="U16" s="9" t="s">
        <v>42</v>
      </c>
      <c r="V16" s="68">
        <v>7.5</v>
      </c>
      <c r="W16" s="9" t="s">
        <v>42</v>
      </c>
      <c r="X16" s="68">
        <v>7.2</v>
      </c>
      <c r="Y16" s="47"/>
    </row>
    <row r="17" spans="1:25" ht="13.8">
      <c r="A17" s="73" t="s">
        <v>49</v>
      </c>
      <c r="B17" s="2">
        <v>17.8</v>
      </c>
      <c r="C17" s="2">
        <v>14.66</v>
      </c>
      <c r="D17" s="26">
        <f t="shared" si="4"/>
        <v>82.359550561797747</v>
      </c>
      <c r="E17" s="2">
        <v>5.4</v>
      </c>
      <c r="F17" s="97"/>
      <c r="G17" s="7">
        <v>0.92361111111111116</v>
      </c>
      <c r="H17" s="3" t="s">
        <v>115</v>
      </c>
      <c r="I17" s="3">
        <v>7</v>
      </c>
      <c r="J17" s="3">
        <v>13</v>
      </c>
      <c r="K17" s="3">
        <v>1800</v>
      </c>
      <c r="L17" s="8">
        <v>90.26</v>
      </c>
      <c r="M17" s="2">
        <v>76.78</v>
      </c>
      <c r="N17" s="2">
        <v>84.99</v>
      </c>
      <c r="O17" s="9"/>
      <c r="P17" s="5"/>
      <c r="Q17" s="5"/>
      <c r="R17" s="5"/>
      <c r="S17" s="99" t="s">
        <v>20</v>
      </c>
      <c r="T17" s="68"/>
      <c r="U17" s="9" t="s">
        <v>20</v>
      </c>
      <c r="V17" s="68">
        <v>7.4</v>
      </c>
      <c r="W17" s="9" t="s">
        <v>20</v>
      </c>
      <c r="X17" s="68">
        <v>7.3</v>
      </c>
      <c r="Y17" s="47"/>
    </row>
    <row r="18" spans="1:25" ht="15.6">
      <c r="A18" s="73" t="s">
        <v>50</v>
      </c>
      <c r="B18" s="2">
        <v>18.52</v>
      </c>
      <c r="C18" s="2">
        <v>16.57</v>
      </c>
      <c r="D18" s="26">
        <f t="shared" si="4"/>
        <v>89.470842332613401</v>
      </c>
      <c r="E18" s="2"/>
      <c r="F18" s="97"/>
      <c r="G18" s="7">
        <v>0.97222222222222221</v>
      </c>
      <c r="H18" s="3" t="s">
        <v>115</v>
      </c>
      <c r="I18" s="3">
        <v>7</v>
      </c>
      <c r="J18" s="3">
        <v>15</v>
      </c>
      <c r="K18" s="3">
        <v>1800</v>
      </c>
      <c r="L18" s="8">
        <v>90.2</v>
      </c>
      <c r="M18" s="2">
        <v>76.72</v>
      </c>
      <c r="N18" s="2">
        <v>85.05</v>
      </c>
      <c r="O18" s="28" t="s">
        <v>4</v>
      </c>
      <c r="P18" s="25">
        <f t="shared" ref="P18" si="5">AVERAGE(P12:P17)</f>
        <v>59.403333333333336</v>
      </c>
      <c r="Q18" s="25">
        <f t="shared" ref="Q18" si="6">AVERAGE(Q12:Q17)</f>
        <v>43.993333333333339</v>
      </c>
      <c r="R18" s="141">
        <f t="shared" ref="R18" si="7">IF(P18&gt;0,Q18/P18*100,0)</f>
        <v>74.058694798271702</v>
      </c>
      <c r="S18" s="99" t="s">
        <v>21</v>
      </c>
      <c r="T18" s="68">
        <v>7.7</v>
      </c>
      <c r="U18" s="9" t="s">
        <v>21</v>
      </c>
      <c r="V18" s="68">
        <v>7.5</v>
      </c>
      <c r="W18" s="9" t="s">
        <v>21</v>
      </c>
      <c r="X18" s="68">
        <v>7.4</v>
      </c>
      <c r="Y18" s="47"/>
    </row>
    <row r="19" spans="1:25" ht="13.8">
      <c r="A19" s="73" t="s">
        <v>51</v>
      </c>
      <c r="B19" s="2">
        <v>19.420000000000002</v>
      </c>
      <c r="C19" s="2">
        <v>15.05</v>
      </c>
      <c r="D19" s="26">
        <f t="shared" si="4"/>
        <v>77.497425334706477</v>
      </c>
      <c r="E19" s="2">
        <v>5.4</v>
      </c>
      <c r="F19" s="97"/>
      <c r="G19" s="7">
        <v>0.98263888888888884</v>
      </c>
      <c r="H19" s="3" t="s">
        <v>115</v>
      </c>
      <c r="I19" s="4">
        <v>4</v>
      </c>
      <c r="J19" s="4">
        <v>16</v>
      </c>
      <c r="K19" s="4">
        <v>900</v>
      </c>
      <c r="L19" s="5">
        <v>91.9</v>
      </c>
      <c r="M19" s="2">
        <v>79.040000000000006</v>
      </c>
      <c r="N19" s="2">
        <v>86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>
        <f>AVERAGE(B14:B19)</f>
        <v>18.065000000000001</v>
      </c>
      <c r="C20" s="25">
        <f>AVERAGE(C14:C19)</f>
        <v>15.218333333333332</v>
      </c>
      <c r="D20" s="26">
        <f t="shared" si="4"/>
        <v>84.242088753575047</v>
      </c>
      <c r="E20" s="25">
        <f>AVERAGE(E14:E19)</f>
        <v>5.2600000000000007</v>
      </c>
      <c r="F20" s="25"/>
      <c r="G20" s="7">
        <v>4.1666666666666664E-2</v>
      </c>
      <c r="H20" s="3" t="s">
        <v>115</v>
      </c>
      <c r="I20" s="3">
        <v>7</v>
      </c>
      <c r="J20" s="3">
        <v>17</v>
      </c>
      <c r="K20" s="3">
        <v>1800</v>
      </c>
      <c r="L20" s="8">
        <v>91.86</v>
      </c>
      <c r="M20" s="2">
        <v>79.040000000000006</v>
      </c>
      <c r="N20" s="2">
        <v>86.04</v>
      </c>
      <c r="O20" s="154" t="s">
        <v>102</v>
      </c>
      <c r="P20" s="155"/>
      <c r="Q20" s="155"/>
      <c r="R20" s="156"/>
      <c r="S20" s="99" t="s">
        <v>22</v>
      </c>
      <c r="T20" s="68">
        <v>7.4</v>
      </c>
      <c r="U20" s="9" t="s">
        <v>22</v>
      </c>
      <c r="V20" s="68">
        <v>7.3</v>
      </c>
      <c r="W20" s="9" t="s">
        <v>22</v>
      </c>
      <c r="X20" s="68">
        <v>7.9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120</v>
      </c>
      <c r="H21" s="3" t="s">
        <v>115</v>
      </c>
      <c r="I21" s="3">
        <v>7</v>
      </c>
      <c r="J21" s="3">
        <v>18</v>
      </c>
      <c r="K21" s="3">
        <v>1800</v>
      </c>
      <c r="L21" s="8">
        <v>89.6</v>
      </c>
      <c r="M21" s="2">
        <v>78.56</v>
      </c>
      <c r="N21" s="2">
        <v>87.65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7.2</v>
      </c>
      <c r="W21" s="9" t="s">
        <v>23</v>
      </c>
      <c r="X21" s="68">
        <v>7.9</v>
      </c>
      <c r="Y21" s="47"/>
    </row>
    <row r="22" spans="1:25" ht="13.8">
      <c r="A22" s="73" t="s">
        <v>46</v>
      </c>
      <c r="B22" s="2">
        <v>10.09</v>
      </c>
      <c r="C22" s="2">
        <v>8.68</v>
      </c>
      <c r="D22" s="26">
        <f t="shared" si="4"/>
        <v>86.025768087215056</v>
      </c>
      <c r="E22" s="2">
        <v>5.4</v>
      </c>
      <c r="F22" s="97"/>
      <c r="G22" s="7">
        <v>0.19444444444444445</v>
      </c>
      <c r="H22" s="3" t="s">
        <v>115</v>
      </c>
      <c r="I22" s="3">
        <v>2</v>
      </c>
      <c r="J22" s="3">
        <v>20</v>
      </c>
      <c r="K22" s="3">
        <v>900</v>
      </c>
      <c r="L22" s="8">
        <v>89.9</v>
      </c>
      <c r="M22" s="2">
        <v>78.040000000000006</v>
      </c>
      <c r="N22" s="2">
        <v>86.8</v>
      </c>
      <c r="O22" s="9"/>
      <c r="P22" s="8"/>
      <c r="Q22" s="8"/>
      <c r="R22" s="8"/>
      <c r="S22" s="9" t="s">
        <v>27</v>
      </c>
      <c r="T22" s="68">
        <v>7.2</v>
      </c>
      <c r="U22" s="9" t="s">
        <v>27</v>
      </c>
      <c r="V22" s="68">
        <v>7.4</v>
      </c>
      <c r="W22" s="9" t="s">
        <v>27</v>
      </c>
      <c r="X22" s="68">
        <v>7.6</v>
      </c>
      <c r="Y22" s="47"/>
    </row>
    <row r="23" spans="1:25" ht="13.8">
      <c r="A23" s="73" t="s">
        <v>47</v>
      </c>
      <c r="B23" s="2">
        <v>7.26</v>
      </c>
      <c r="C23" s="2">
        <v>6.26</v>
      </c>
      <c r="D23" s="26">
        <f t="shared" si="4"/>
        <v>86.225895316804397</v>
      </c>
      <c r="E23" s="2">
        <v>4.9000000000000004</v>
      </c>
      <c r="F23" s="97"/>
      <c r="G23" s="7">
        <v>0.22569444444444445</v>
      </c>
      <c r="H23" s="3" t="s">
        <v>115</v>
      </c>
      <c r="I23" s="3">
        <v>7</v>
      </c>
      <c r="J23" s="3">
        <v>21</v>
      </c>
      <c r="K23" s="3">
        <v>1800</v>
      </c>
      <c r="L23" s="8">
        <v>89.72</v>
      </c>
      <c r="M23" s="2">
        <v>80.28</v>
      </c>
      <c r="N23" s="2">
        <v>89.47</v>
      </c>
      <c r="O23" s="119"/>
      <c r="P23" s="8">
        <v>70.87</v>
      </c>
      <c r="Q23" s="8">
        <v>39.880000000000003</v>
      </c>
      <c r="R23" s="8">
        <v>56.27</v>
      </c>
      <c r="S23" s="9" t="s">
        <v>28</v>
      </c>
      <c r="T23" s="68"/>
      <c r="U23" s="9" t="s">
        <v>28</v>
      </c>
      <c r="V23" s="68">
        <v>7</v>
      </c>
      <c r="W23" s="9" t="s">
        <v>28</v>
      </c>
      <c r="X23" s="68">
        <v>7.2</v>
      </c>
      <c r="Y23" s="47"/>
    </row>
    <row r="24" spans="1:25" ht="13.8">
      <c r="A24" s="73" t="s">
        <v>48</v>
      </c>
      <c r="B24" s="2">
        <v>14.39</v>
      </c>
      <c r="C24" s="2">
        <v>12.53</v>
      </c>
      <c r="D24" s="26">
        <f t="shared" si="4"/>
        <v>87.074357192494773</v>
      </c>
      <c r="E24" s="2">
        <v>5.7</v>
      </c>
      <c r="F24" s="97"/>
      <c r="G24" s="7"/>
      <c r="H24" s="3"/>
      <c r="I24" s="3"/>
      <c r="J24" s="3"/>
      <c r="K24" s="3"/>
      <c r="L24" s="8"/>
      <c r="M24" s="2"/>
      <c r="N24" s="2"/>
      <c r="O24" s="9"/>
      <c r="P24" s="8">
        <v>64.010000000000005</v>
      </c>
      <c r="Q24" s="8">
        <v>35.479999999999997</v>
      </c>
      <c r="R24" s="8">
        <v>55.42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>
        <v>12.75</v>
      </c>
      <c r="C25" s="2">
        <v>10.97</v>
      </c>
      <c r="D25" s="26">
        <f t="shared" si="4"/>
        <v>86.039215686274517</v>
      </c>
      <c r="E25" s="2">
        <v>5.6</v>
      </c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>
        <v>7.1</v>
      </c>
      <c r="U25" s="9" t="s">
        <v>63</v>
      </c>
      <c r="V25" s="68">
        <v>6.9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14.66</v>
      </c>
      <c r="C26" s="2">
        <v>12.85</v>
      </c>
      <c r="D26" s="26">
        <f t="shared" si="4"/>
        <v>87.653478854024556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>
        <f t="shared" ref="P26" si="8">AVERAGE(P20:P25)</f>
        <v>67.44</v>
      </c>
      <c r="Q26" s="25">
        <f t="shared" ref="Q26" si="9">AVERAGE(Q20:Q25)</f>
        <v>37.68</v>
      </c>
      <c r="R26" s="141">
        <f t="shared" ref="R26" si="10">IF(P26&gt;0,Q26/P26*100,0)</f>
        <v>55.871886120996436</v>
      </c>
      <c r="S26" s="9" t="s">
        <v>31</v>
      </c>
      <c r="T26" s="68">
        <v>7.1</v>
      </c>
      <c r="U26" s="9" t="s">
        <v>31</v>
      </c>
      <c r="V26" s="68">
        <v>6.9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13.45</v>
      </c>
      <c r="C27" s="2">
        <v>11.7</v>
      </c>
      <c r="D27" s="26">
        <f t="shared" si="4"/>
        <v>86.988847583643121</v>
      </c>
      <c r="E27" s="2">
        <v>5.7</v>
      </c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>
        <v>7.6</v>
      </c>
      <c r="U27" s="9" t="s">
        <v>32</v>
      </c>
      <c r="V27" s="68">
        <v>6.9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12.100000000000001</v>
      </c>
      <c r="C28" s="25">
        <f>AVERAGE(C22:C27)</f>
        <v>10.498333333333333</v>
      </c>
      <c r="D28" s="26">
        <f t="shared" si="4"/>
        <v>86.763085399449025</v>
      </c>
      <c r="E28" s="25">
        <f>AVERAGE(E22:E27)</f>
        <v>5.46</v>
      </c>
      <c r="F28" s="25"/>
      <c r="G28" s="7"/>
      <c r="H28" s="3"/>
      <c r="I28" s="3"/>
      <c r="J28" s="3"/>
      <c r="K28" s="3"/>
      <c r="L28" s="8"/>
      <c r="M28" s="2"/>
      <c r="N28" s="2"/>
      <c r="O28" s="161" t="s">
        <v>67</v>
      </c>
      <c r="P28" s="162"/>
      <c r="Q28" s="162"/>
      <c r="R28" s="163"/>
      <c r="S28" s="9" t="s">
        <v>33</v>
      </c>
      <c r="T28" s="68">
        <v>6.8</v>
      </c>
      <c r="U28" s="9" t="s">
        <v>33</v>
      </c>
      <c r="V28" s="68">
        <v>6.9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6.8</v>
      </c>
      <c r="U29" s="9" t="s">
        <v>34</v>
      </c>
      <c r="V29" s="68">
        <v>6.9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>
        <f>AVERAGE(T6:T29)</f>
        <v>7.3900000000000006</v>
      </c>
      <c r="U30" s="28" t="s">
        <v>4</v>
      </c>
      <c r="V30" s="25">
        <f>AVERAGE(V6:V29)</f>
        <v>7.1545454545454561</v>
      </c>
      <c r="W30" s="28" t="s">
        <v>4</v>
      </c>
      <c r="X30" s="25">
        <f>AVERAGE(X6:X29)</f>
        <v>7.0363636363636397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0"/>
      <c r="P31" s="2"/>
      <c r="Q31" s="2"/>
      <c r="R31" s="2"/>
      <c r="S31" s="182" t="s">
        <v>64</v>
      </c>
      <c r="T31" s="183"/>
      <c r="U31" s="177" t="s">
        <v>73</v>
      </c>
      <c r="V31" s="178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>
        <v>7.4</v>
      </c>
      <c r="U33" s="9" t="s">
        <v>24</v>
      </c>
      <c r="V33" s="68">
        <v>8.3000000000000007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>
        <v>9.1</v>
      </c>
      <c r="U34" s="9" t="s">
        <v>25</v>
      </c>
      <c r="V34" s="81">
        <v>8.1999999999999993</v>
      </c>
      <c r="W34" s="12" t="s">
        <v>25</v>
      </c>
      <c r="X34" s="81">
        <v>7</v>
      </c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>
        <v>8.6</v>
      </c>
      <c r="U35" s="9" t="s">
        <v>26</v>
      </c>
      <c r="V35" s="81">
        <v>8.1999999999999993</v>
      </c>
      <c r="W35" s="12" t="s">
        <v>26</v>
      </c>
      <c r="X35" s="81">
        <v>7.1</v>
      </c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1">AVERAGE(P30:P35)</f>
        <v>#DIV/0!</v>
      </c>
      <c r="Q36" s="25" t="e">
        <f t="shared" ref="Q36" si="12">AVERAGE(Q30:Q35)</f>
        <v>#DIV/0!</v>
      </c>
      <c r="R36" s="141" t="e">
        <f t="shared" ref="R36" si="13">IF(P36&gt;0,Q36/P36*100,0)</f>
        <v>#DIV/0!</v>
      </c>
      <c r="S36" s="9" t="s">
        <v>39</v>
      </c>
      <c r="T36" s="68">
        <v>8.4</v>
      </c>
      <c r="U36" s="9" t="s">
        <v>39</v>
      </c>
      <c r="V36" s="68">
        <v>8.1999999999999993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>
        <v>8.6</v>
      </c>
      <c r="U37" s="9" t="s">
        <v>40</v>
      </c>
      <c r="V37" s="68">
        <v>8.1</v>
      </c>
      <c r="W37" s="12" t="s">
        <v>40</v>
      </c>
      <c r="X37" s="81">
        <v>8.1</v>
      </c>
      <c r="Y37" s="47"/>
    </row>
    <row r="38" spans="1:25" ht="13.8">
      <c r="A38" s="73" t="s">
        <v>46</v>
      </c>
      <c r="B38" s="2">
        <v>7.04</v>
      </c>
      <c r="C38" s="2">
        <v>5.9</v>
      </c>
      <c r="D38" s="26">
        <f t="shared" si="4"/>
        <v>83.806818181818187</v>
      </c>
      <c r="E38" s="2">
        <v>6</v>
      </c>
      <c r="F38" s="97"/>
      <c r="G38" s="7"/>
      <c r="H38" s="22"/>
      <c r="I38" s="22"/>
      <c r="J38" s="22"/>
      <c r="K38" s="22"/>
      <c r="L38" s="23"/>
      <c r="M38" s="2"/>
      <c r="N38" s="2"/>
      <c r="O38" s="179" t="s">
        <v>58</v>
      </c>
      <c r="P38" s="180"/>
      <c r="Q38" s="180"/>
      <c r="R38" s="181"/>
      <c r="S38" s="9" t="s">
        <v>41</v>
      </c>
      <c r="T38" s="68">
        <v>8.5</v>
      </c>
      <c r="U38" s="9" t="s">
        <v>41</v>
      </c>
      <c r="V38" s="68">
        <v>8.1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6.92</v>
      </c>
      <c r="C39" s="2">
        <v>5.65</v>
      </c>
      <c r="D39" s="26">
        <f t="shared" si="4"/>
        <v>81.647398843930645</v>
      </c>
      <c r="E39" s="2">
        <v>5.7</v>
      </c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6.2</v>
      </c>
      <c r="U39" s="9" t="s">
        <v>18</v>
      </c>
      <c r="V39" s="68">
        <v>8.1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5.04</v>
      </c>
      <c r="C40" s="2">
        <v>3.99</v>
      </c>
      <c r="D40" s="26">
        <f t="shared" si="4"/>
        <v>79.166666666666671</v>
      </c>
      <c r="E40" s="2">
        <v>6.6</v>
      </c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>
        <v>7.3</v>
      </c>
      <c r="U40" s="9" t="s">
        <v>30</v>
      </c>
      <c r="V40" s="68">
        <v>8.1</v>
      </c>
      <c r="W40" s="12" t="s">
        <v>30</v>
      </c>
      <c r="X40" s="81">
        <v>8</v>
      </c>
      <c r="Y40" s="47"/>
    </row>
    <row r="41" spans="1:25" ht="13.8">
      <c r="A41" s="73" t="s">
        <v>49</v>
      </c>
      <c r="B41" s="2">
        <v>4.38</v>
      </c>
      <c r="C41" s="2">
        <v>3.36</v>
      </c>
      <c r="D41" s="26">
        <f t="shared" si="4"/>
        <v>76.712328767123282</v>
      </c>
      <c r="E41" s="2">
        <v>6.6</v>
      </c>
      <c r="F41" s="97"/>
      <c r="G41" s="7"/>
      <c r="H41" s="22"/>
      <c r="I41" s="22"/>
      <c r="J41" s="22"/>
      <c r="K41" s="22"/>
      <c r="L41" s="23"/>
      <c r="M41" s="2"/>
      <c r="N41" s="2"/>
      <c r="O41" s="119"/>
      <c r="P41" s="8">
        <v>89.92</v>
      </c>
      <c r="Q41" s="8">
        <v>86.64</v>
      </c>
      <c r="R41" s="8">
        <v>96.35</v>
      </c>
      <c r="S41" s="9" t="s">
        <v>56</v>
      </c>
      <c r="T41" s="68">
        <v>7.4</v>
      </c>
      <c r="U41" s="9" t="s">
        <v>56</v>
      </c>
      <c r="V41" s="68"/>
      <c r="W41" s="12" t="s">
        <v>56</v>
      </c>
      <c r="X41" s="81">
        <v>8.3000000000000007</v>
      </c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>
        <v>91.16</v>
      </c>
      <c r="Q42" s="8">
        <v>87.56</v>
      </c>
      <c r="R42" s="8">
        <v>96.05</v>
      </c>
      <c r="S42" s="9" t="s">
        <v>19</v>
      </c>
      <c r="T42" s="68">
        <v>7.7</v>
      </c>
      <c r="U42" s="9" t="s">
        <v>19</v>
      </c>
      <c r="V42" s="68"/>
      <c r="W42" s="12" t="s">
        <v>19</v>
      </c>
      <c r="X42" s="81">
        <v>8.6</v>
      </c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>
        <v>8.1999999999999993</v>
      </c>
      <c r="U43" s="9" t="s">
        <v>42</v>
      </c>
      <c r="V43" s="68">
        <v>8.1</v>
      </c>
      <c r="W43" s="12" t="s">
        <v>42</v>
      </c>
      <c r="X43" s="81">
        <v>8.6</v>
      </c>
      <c r="Y43" s="47"/>
    </row>
    <row r="44" spans="1:25" ht="15.6">
      <c r="A44" s="24" t="s">
        <v>4</v>
      </c>
      <c r="B44" s="25">
        <f>AVERAGE(B38:B43)</f>
        <v>5.8449999999999998</v>
      </c>
      <c r="C44" s="25">
        <f>AVERAGE(C38:C43)</f>
        <v>4.7250000000000005</v>
      </c>
      <c r="D44" s="26">
        <f t="shared" si="4"/>
        <v>80.838323353293433</v>
      </c>
      <c r="E44" s="25">
        <f>AVERAGE(E38:E43)</f>
        <v>6.2249999999999996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>
        <f t="shared" ref="P44" si="14">AVERAGE(P38:P43)</f>
        <v>90.539999999999992</v>
      </c>
      <c r="Q44" s="25">
        <f t="shared" ref="Q44" si="15">AVERAGE(Q38:Q43)</f>
        <v>87.1</v>
      </c>
      <c r="R44" s="141">
        <f t="shared" ref="R44" si="16">IF(P44&gt;0,Q44/P44*100,0)</f>
        <v>96.200574331787053</v>
      </c>
      <c r="S44" s="9" t="s">
        <v>20</v>
      </c>
      <c r="T44" s="68">
        <v>8.1999999999999993</v>
      </c>
      <c r="U44" s="9" t="s">
        <v>20</v>
      </c>
      <c r="V44" s="68">
        <v>8.1</v>
      </c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>
        <v>8.1999999999999993</v>
      </c>
      <c r="U45" s="9" t="s">
        <v>21</v>
      </c>
      <c r="V45" s="68">
        <v>8.1</v>
      </c>
      <c r="W45" s="9" t="s">
        <v>21</v>
      </c>
      <c r="X45" s="81"/>
      <c r="Y45" s="47"/>
    </row>
    <row r="46" spans="1:25" ht="13.8">
      <c r="A46" s="73" t="s">
        <v>46</v>
      </c>
      <c r="B46" s="2">
        <v>13.08</v>
      </c>
      <c r="C46" s="2">
        <v>11.29</v>
      </c>
      <c r="D46" s="26">
        <f t="shared" si="4"/>
        <v>86.314984709480115</v>
      </c>
      <c r="E46" s="2">
        <v>7.3</v>
      </c>
      <c r="F46" s="97"/>
      <c r="G46" s="7"/>
      <c r="H46" s="22"/>
      <c r="I46" s="22"/>
      <c r="J46" s="22"/>
      <c r="K46" s="22"/>
      <c r="L46" s="23"/>
      <c r="M46" s="2"/>
      <c r="N46" s="2"/>
      <c r="O46" s="164" t="s">
        <v>70</v>
      </c>
      <c r="P46" s="165"/>
      <c r="Q46" s="165"/>
      <c r="R46" s="166"/>
      <c r="S46" s="9" t="s">
        <v>57</v>
      </c>
      <c r="T46" s="68">
        <v>7.4</v>
      </c>
      <c r="U46" s="9" t="s">
        <v>57</v>
      </c>
      <c r="V46" s="68">
        <v>8.4</v>
      </c>
      <c r="W46" s="9" t="s">
        <v>57</v>
      </c>
      <c r="X46" s="81"/>
      <c r="Y46" s="47"/>
    </row>
    <row r="47" spans="1:25" ht="13.8">
      <c r="A47" s="73" t="s">
        <v>47</v>
      </c>
      <c r="B47" s="2">
        <v>12.52</v>
      </c>
      <c r="C47" s="2">
        <v>10.77</v>
      </c>
      <c r="D47" s="26">
        <f t="shared" si="4"/>
        <v>86.022364217252402</v>
      </c>
      <c r="E47" s="2">
        <v>6.8</v>
      </c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</v>
      </c>
      <c r="U47" s="9" t="s">
        <v>22</v>
      </c>
      <c r="V47" s="68">
        <v>8.1999999999999993</v>
      </c>
      <c r="W47" s="9" t="s">
        <v>22</v>
      </c>
      <c r="X47" s="81">
        <v>8.4</v>
      </c>
      <c r="Y47" s="47"/>
    </row>
    <row r="48" spans="1:25" ht="13.8">
      <c r="A48" s="73" t="s">
        <v>48</v>
      </c>
      <c r="B48" s="2">
        <v>10.38</v>
      </c>
      <c r="C48" s="2">
        <v>8.89</v>
      </c>
      <c r="D48" s="26">
        <f t="shared" si="4"/>
        <v>85.645472061657031</v>
      </c>
      <c r="E48" s="2">
        <v>7.4</v>
      </c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>
        <v>8.1999999999999993</v>
      </c>
      <c r="U48" s="9" t="s">
        <v>23</v>
      </c>
      <c r="V48" s="68">
        <v>8.1999999999999993</v>
      </c>
      <c r="W48" s="9" t="s">
        <v>23</v>
      </c>
      <c r="X48" s="81">
        <v>8.1</v>
      </c>
      <c r="Y48" s="47"/>
    </row>
    <row r="49" spans="1:25" ht="15">
      <c r="A49" s="73" t="s">
        <v>49</v>
      </c>
      <c r="B49" s="2">
        <v>11.56</v>
      </c>
      <c r="C49" s="2">
        <v>10.07</v>
      </c>
      <c r="D49" s="26">
        <f t="shared" si="4"/>
        <v>87.110726643598611</v>
      </c>
      <c r="E49" s="2">
        <v>7.8</v>
      </c>
      <c r="F49" s="97"/>
      <c r="G49" s="7"/>
      <c r="H49" s="22"/>
      <c r="I49" s="22"/>
      <c r="J49" s="22"/>
      <c r="K49" s="85"/>
      <c r="L49" s="86"/>
      <c r="M49" s="2"/>
      <c r="N49" s="2"/>
      <c r="O49" s="119"/>
      <c r="P49" s="8"/>
      <c r="Q49" s="8"/>
      <c r="R49" s="8"/>
      <c r="S49" s="99" t="s">
        <v>27</v>
      </c>
      <c r="T49" s="68">
        <v>8</v>
      </c>
      <c r="U49" s="9" t="s">
        <v>27</v>
      </c>
      <c r="V49" s="68">
        <v>8.1999999999999993</v>
      </c>
      <c r="W49" s="9" t="s">
        <v>27</v>
      </c>
      <c r="X49" s="81">
        <v>8.5</v>
      </c>
      <c r="Y49" s="47"/>
    </row>
    <row r="50" spans="1:25" ht="13.8">
      <c r="A50" s="73" t="s">
        <v>50</v>
      </c>
      <c r="B50" s="2">
        <v>9</v>
      </c>
      <c r="C50" s="2">
        <v>7.82</v>
      </c>
      <c r="D50" s="26">
        <f t="shared" si="4"/>
        <v>86.8888888888889</v>
      </c>
      <c r="E50" s="2">
        <v>7</v>
      </c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>
        <v>7.9</v>
      </c>
      <c r="U50" s="9" t="s">
        <v>28</v>
      </c>
      <c r="V50" s="68">
        <v>8.1</v>
      </c>
      <c r="W50" s="9" t="s">
        <v>28</v>
      </c>
      <c r="X50" s="81"/>
      <c r="Y50" s="47"/>
    </row>
    <row r="51" spans="1:25" ht="13.8">
      <c r="A51" s="73" t="s">
        <v>51</v>
      </c>
      <c r="B51" s="2">
        <v>10.11</v>
      </c>
      <c r="C51" s="2">
        <v>8.94</v>
      </c>
      <c r="D51" s="26">
        <f t="shared" si="4"/>
        <v>88.427299703264097</v>
      </c>
      <c r="E51" s="2">
        <v>6.9</v>
      </c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>
        <f>AVERAGE(B46:B51)</f>
        <v>11.108333333333334</v>
      </c>
      <c r="C52" s="25">
        <f>AVERAGE(C46:C51)</f>
        <v>9.629999999999999</v>
      </c>
      <c r="D52" s="26">
        <f t="shared" si="4"/>
        <v>86.691672918229543</v>
      </c>
      <c r="E52" s="25">
        <f>AVERAGE(E46:E51)</f>
        <v>7.1999999999999993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17">AVERAGE(P46:P51)</f>
        <v>#DIV/0!</v>
      </c>
      <c r="Q52" s="25" t="e">
        <f t="shared" ref="Q52" si="18">AVERAGE(Q46:Q51)</f>
        <v>#DIV/0!</v>
      </c>
      <c r="R52" s="141" t="e">
        <f t="shared" ref="R52" si="19">IF(P52&gt;0,Q52/P52*100,0)</f>
        <v>#DIV/0!</v>
      </c>
      <c r="S52" s="9" t="s">
        <v>63</v>
      </c>
      <c r="T52" s="68">
        <v>7.6</v>
      </c>
      <c r="U52" s="9" t="s">
        <v>63</v>
      </c>
      <c r="V52" s="68">
        <v>8.1</v>
      </c>
      <c r="W52" s="9" t="s">
        <v>63</v>
      </c>
      <c r="X52" s="81">
        <v>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7" t="s">
        <v>105</v>
      </c>
      <c r="P53" s="168"/>
      <c r="Q53" s="168"/>
      <c r="R53" s="169"/>
      <c r="S53" s="9" t="s">
        <v>31</v>
      </c>
      <c r="T53" s="68">
        <v>7.6</v>
      </c>
      <c r="U53" s="9" t="s">
        <v>31</v>
      </c>
      <c r="V53" s="68">
        <v>8.1</v>
      </c>
      <c r="W53" s="9" t="s">
        <v>31</v>
      </c>
      <c r="X53" s="81">
        <v>9</v>
      </c>
      <c r="Y53" s="47"/>
    </row>
    <row r="54" spans="1:25" ht="13.8">
      <c r="A54" s="73" t="s">
        <v>46</v>
      </c>
      <c r="B54" s="2">
        <v>66.73</v>
      </c>
      <c r="C54" s="2">
        <v>57.94</v>
      </c>
      <c r="D54" s="26">
        <f t="shared" si="4"/>
        <v>86.82751386183125</v>
      </c>
      <c r="E54" s="2">
        <v>7.2</v>
      </c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</v>
      </c>
      <c r="U54" s="9" t="s">
        <v>32</v>
      </c>
      <c r="V54" s="68">
        <v>8.3000000000000007</v>
      </c>
      <c r="W54" s="9" t="s">
        <v>32</v>
      </c>
      <c r="X54" s="81">
        <v>9</v>
      </c>
      <c r="Y54" s="100"/>
    </row>
    <row r="55" spans="1:25" ht="13.8">
      <c r="A55" s="73" t="s">
        <v>47</v>
      </c>
      <c r="B55" s="2">
        <v>69.94</v>
      </c>
      <c r="C55" s="2">
        <v>59.98</v>
      </c>
      <c r="D55" s="26">
        <f t="shared" si="4"/>
        <v>85.759222190448952</v>
      </c>
      <c r="E55" s="2">
        <v>6.7</v>
      </c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>
        <v>8.3000000000000007</v>
      </c>
      <c r="U55" s="9" t="s">
        <v>33</v>
      </c>
      <c r="V55" s="68">
        <v>8.3000000000000007</v>
      </c>
      <c r="W55" s="9" t="s">
        <v>33</v>
      </c>
      <c r="X55" s="81">
        <v>9</v>
      </c>
      <c r="Y55" s="100"/>
    </row>
    <row r="56" spans="1:25" ht="13.8">
      <c r="A56" s="73" t="s">
        <v>48</v>
      </c>
      <c r="B56" s="2">
        <v>63.36</v>
      </c>
      <c r="C56" s="2">
        <v>54.76</v>
      </c>
      <c r="D56" s="26">
        <f t="shared" si="4"/>
        <v>86.426767676767682</v>
      </c>
      <c r="E56" s="2">
        <v>7.2</v>
      </c>
      <c r="F56" s="97"/>
      <c r="G56" s="89"/>
      <c r="H56" s="22"/>
      <c r="I56" s="22"/>
      <c r="J56" s="22"/>
      <c r="K56" s="22"/>
      <c r="L56" s="23"/>
      <c r="M56" s="2"/>
      <c r="N56" s="2"/>
      <c r="O56" s="119"/>
      <c r="P56" s="2"/>
      <c r="Q56" s="2"/>
      <c r="R56" s="2"/>
      <c r="S56" s="9" t="s">
        <v>34</v>
      </c>
      <c r="T56" s="68">
        <v>8.1</v>
      </c>
      <c r="U56" s="9" t="s">
        <v>34</v>
      </c>
      <c r="V56" s="68">
        <v>8.3000000000000007</v>
      </c>
      <c r="W56" s="9" t="s">
        <v>34</v>
      </c>
      <c r="X56" s="81">
        <v>9</v>
      </c>
      <c r="Y56" s="47"/>
    </row>
    <row r="57" spans="1:25" ht="15.6">
      <c r="A57" s="73" t="s">
        <v>49</v>
      </c>
      <c r="B57" s="2">
        <v>66.900000000000006</v>
      </c>
      <c r="C57" s="2">
        <v>57.72</v>
      </c>
      <c r="D57" s="26">
        <f t="shared" si="4"/>
        <v>86.278026905829591</v>
      </c>
      <c r="E57" s="2">
        <v>7.4</v>
      </c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5" t="s">
        <v>4</v>
      </c>
      <c r="T57" s="25">
        <f>AVERAGE(T33:T56)</f>
        <v>7.9521739130434801</v>
      </c>
      <c r="U57" s="28" t="s">
        <v>4</v>
      </c>
      <c r="V57" s="25">
        <f>AVERAGE(V33:V56)</f>
        <v>8.1809523809523821</v>
      </c>
      <c r="W57" s="28" t="s">
        <v>4</v>
      </c>
      <c r="X57" s="25">
        <f>AVERAGE(X33:X56)</f>
        <v>8.2631578947368425</v>
      </c>
      <c r="Y57" s="47"/>
    </row>
    <row r="58" spans="1:25" ht="13.8">
      <c r="A58" s="73" t="s">
        <v>50</v>
      </c>
      <c r="B58" s="2">
        <v>66.09</v>
      </c>
      <c r="C58" s="2">
        <v>56.74</v>
      </c>
      <c r="D58" s="26">
        <f t="shared" si="4"/>
        <v>85.852625208049631</v>
      </c>
      <c r="E58" s="2">
        <v>7.2</v>
      </c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64.260000000000005</v>
      </c>
      <c r="C59" s="2">
        <v>56.06</v>
      </c>
      <c r="D59" s="26">
        <f t="shared" si="4"/>
        <v>87.239340180516649</v>
      </c>
      <c r="E59" s="2">
        <v>6.3</v>
      </c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66.213333333333352</v>
      </c>
      <c r="C60" s="25">
        <f>AVERAGE(C54:C59)</f>
        <v>57.199999999999996</v>
      </c>
      <c r="D60" s="26">
        <f t="shared" si="4"/>
        <v>86.38743455497378</v>
      </c>
      <c r="E60" s="25">
        <f>AVERAGE(E54:E59)</f>
        <v>7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0">AVERAGE(P54:P59)</f>
        <v>#DIV/0!</v>
      </c>
      <c r="Q60" s="25" t="e">
        <f t="shared" ref="Q60" si="21">AVERAGE(Q54:Q59)</f>
        <v>#DIV/0!</v>
      </c>
      <c r="R60" s="141" t="e">
        <f t="shared" ref="R60" si="22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6" t="s">
        <v>68</v>
      </c>
      <c r="P61" s="176"/>
      <c r="Q61" s="176"/>
      <c r="R61" s="176"/>
      <c r="S61" s="41"/>
      <c r="T61" s="60">
        <v>1</v>
      </c>
      <c r="U61" s="126"/>
      <c r="V61" s="108"/>
      <c r="W61" s="60">
        <v>1</v>
      </c>
      <c r="X61" s="62"/>
      <c r="Y61" s="47"/>
    </row>
    <row r="62" spans="1:25" ht="15">
      <c r="A62" s="73" t="s">
        <v>46</v>
      </c>
      <c r="B62" s="2">
        <v>10.7</v>
      </c>
      <c r="C62" s="2">
        <v>9.02</v>
      </c>
      <c r="D62" s="26">
        <f t="shared" si="4"/>
        <v>84.299065420560751</v>
      </c>
      <c r="E62" s="2">
        <v>7.6</v>
      </c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6">
        <v>1206</v>
      </c>
      <c r="V62" s="108"/>
      <c r="W62" s="60">
        <v>2</v>
      </c>
      <c r="X62" s="62">
        <v>1200</v>
      </c>
      <c r="Y62" s="47"/>
    </row>
    <row r="63" spans="1:25" ht="15">
      <c r="A63" s="73" t="s">
        <v>47</v>
      </c>
      <c r="B63" s="2">
        <v>9.31</v>
      </c>
      <c r="C63" s="2">
        <v>8.2100000000000009</v>
      </c>
      <c r="D63" s="26">
        <f t="shared" si="4"/>
        <v>88.184747583243833</v>
      </c>
      <c r="E63" s="2">
        <v>7.3</v>
      </c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8"/>
      <c r="Q63" s="8"/>
      <c r="R63" s="8"/>
      <c r="S63" s="41"/>
      <c r="T63" s="69">
        <v>3</v>
      </c>
      <c r="U63" s="126">
        <v>695</v>
      </c>
      <c r="V63" s="108"/>
      <c r="W63" s="69">
        <v>3</v>
      </c>
      <c r="X63" s="62">
        <v>890</v>
      </c>
      <c r="Y63" s="47"/>
    </row>
    <row r="64" spans="1:25" ht="15">
      <c r="A64" s="73" t="s">
        <v>48</v>
      </c>
      <c r="B64" s="2">
        <v>10.3</v>
      </c>
      <c r="C64" s="2">
        <v>8.8699999999999992</v>
      </c>
      <c r="D64" s="26">
        <f t="shared" si="4"/>
        <v>86.116504854368912</v>
      </c>
      <c r="E64" s="2">
        <v>7.5</v>
      </c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8"/>
      <c r="Q64" s="8"/>
      <c r="R64" s="8"/>
      <c r="S64" s="41"/>
      <c r="T64" s="60">
        <v>4</v>
      </c>
      <c r="U64" s="126">
        <v>903</v>
      </c>
      <c r="V64" s="108"/>
      <c r="W64" s="60">
        <v>4</v>
      </c>
      <c r="X64" s="62">
        <v>870</v>
      </c>
      <c r="Y64" s="47"/>
    </row>
    <row r="65" spans="1:25" ht="15">
      <c r="A65" s="73" t="s">
        <v>49</v>
      </c>
      <c r="B65" s="2">
        <v>10.8</v>
      </c>
      <c r="C65" s="2">
        <v>9.08</v>
      </c>
      <c r="D65" s="26">
        <f t="shared" si="4"/>
        <v>84.074074074074062</v>
      </c>
      <c r="E65" s="2">
        <v>7.5</v>
      </c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8"/>
      <c r="Q65" s="8"/>
      <c r="R65" s="8"/>
      <c r="S65" s="41"/>
      <c r="T65" s="60">
        <v>5</v>
      </c>
      <c r="U65" s="126">
        <v>1216</v>
      </c>
      <c r="V65" s="108"/>
      <c r="W65" s="60">
        <v>5</v>
      </c>
      <c r="X65" s="62">
        <v>820</v>
      </c>
      <c r="Y65" s="47"/>
    </row>
    <row r="66" spans="1:25" ht="15">
      <c r="A66" s="73" t="s">
        <v>50</v>
      </c>
      <c r="B66" s="2">
        <v>11.31</v>
      </c>
      <c r="C66" s="2">
        <v>9.67</v>
      </c>
      <c r="D66" s="26">
        <f t="shared" si="4"/>
        <v>85.499557913351012</v>
      </c>
      <c r="E66" s="2">
        <v>7</v>
      </c>
      <c r="F66" s="121"/>
      <c r="G66" s="134"/>
      <c r="H66" s="134"/>
      <c r="I66" s="134"/>
      <c r="J66" s="134"/>
      <c r="K66" s="134"/>
      <c r="L66" s="134"/>
      <c r="M66" s="2"/>
      <c r="N66" s="2"/>
      <c r="O66" s="54" t="s">
        <v>62</v>
      </c>
      <c r="P66" s="8">
        <v>98.93</v>
      </c>
      <c r="Q66" s="8"/>
      <c r="R66" s="8"/>
      <c r="S66" s="41"/>
      <c r="T66" s="60">
        <v>6</v>
      </c>
      <c r="U66" s="126">
        <v>1124</v>
      </c>
      <c r="V66" s="108"/>
      <c r="W66" s="60">
        <v>6</v>
      </c>
      <c r="X66" s="62">
        <v>2080</v>
      </c>
      <c r="Y66" s="47"/>
    </row>
    <row r="67" spans="1:25" ht="15">
      <c r="A67" s="73" t="s">
        <v>51</v>
      </c>
      <c r="B67" s="2">
        <v>11.98</v>
      </c>
      <c r="C67" s="2">
        <v>10.25</v>
      </c>
      <c r="D67" s="26">
        <f t="shared" si="4"/>
        <v>85.559265442404012</v>
      </c>
      <c r="E67" s="2">
        <v>7</v>
      </c>
      <c r="F67" s="121"/>
      <c r="G67" s="136"/>
      <c r="H67" s="136"/>
      <c r="I67" s="136"/>
      <c r="J67" s="136"/>
      <c r="K67" s="136"/>
      <c r="L67" s="136"/>
      <c r="M67" s="2"/>
      <c r="N67" s="2"/>
      <c r="O67" s="72" t="s">
        <v>13</v>
      </c>
      <c r="P67" s="142">
        <v>98.36</v>
      </c>
      <c r="Q67" s="8"/>
      <c r="R67" s="8"/>
      <c r="S67" s="41"/>
      <c r="T67" s="60">
        <v>7</v>
      </c>
      <c r="U67" s="126"/>
      <c r="V67" s="108"/>
      <c r="W67" s="60">
        <v>7</v>
      </c>
      <c r="X67" s="62"/>
      <c r="Y67" s="47"/>
    </row>
    <row r="68" spans="1:25" ht="15.6">
      <c r="A68" s="71" t="s">
        <v>4</v>
      </c>
      <c r="B68" s="25">
        <f>AVERAGE(B62:B67)</f>
        <v>10.733333333333334</v>
      </c>
      <c r="C68" s="25">
        <f>AVERAGE(C62:C67)</f>
        <v>9.1833333333333336</v>
      </c>
      <c r="D68" s="26">
        <f t="shared" si="4"/>
        <v>85.559006211180119</v>
      </c>
      <c r="E68" s="25">
        <f>AVERAGE(E62:E67)</f>
        <v>7.3166666666666664</v>
      </c>
      <c r="F68" s="92"/>
      <c r="G68" s="135"/>
      <c r="H68" s="135"/>
      <c r="I68" s="135"/>
      <c r="J68" s="135"/>
      <c r="K68" s="135"/>
      <c r="L68" s="135"/>
      <c r="M68" s="2"/>
      <c r="N68" s="2"/>
      <c r="O68" s="54" t="s">
        <v>16</v>
      </c>
      <c r="P68" s="8">
        <v>99.01</v>
      </c>
      <c r="Q68" s="8"/>
      <c r="R68" s="8"/>
      <c r="S68" s="41"/>
      <c r="T68" s="60">
        <v>8</v>
      </c>
      <c r="U68" s="126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8">
        <v>98.65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2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>
        <f>AVERAGE(P64:P69)</f>
        <v>98.737500000000011</v>
      </c>
      <c r="Q70" s="25" t="e">
        <f t="shared" ref="Q70:R70" si="23">AVERAGE(Q64:Q69)</f>
        <v>#DIV/0!</v>
      </c>
      <c r="R70" s="25" t="e">
        <f t="shared" si="23"/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1"/>
      <c r="G71" s="7"/>
      <c r="H71" s="3"/>
      <c r="I71" s="3"/>
      <c r="J71" s="3"/>
      <c r="K71" s="75"/>
      <c r="L71" s="101"/>
      <c r="M71" s="2"/>
      <c r="N71" s="2"/>
      <c r="O71" s="187" t="s">
        <v>106</v>
      </c>
      <c r="P71" s="187"/>
      <c r="Q71" s="187"/>
      <c r="R71" s="187"/>
      <c r="S71" s="137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1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7" t="s">
        <v>114</v>
      </c>
      <c r="T72" s="60">
        <v>1</v>
      </c>
      <c r="U72" s="126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3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6">
        <v>1130</v>
      </c>
      <c r="V73" s="108"/>
      <c r="W73" s="60">
        <v>2</v>
      </c>
      <c r="X73" s="62">
        <v>1090</v>
      </c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3"/>
      <c r="G74" s="3"/>
      <c r="H74" s="3"/>
      <c r="I74" s="3"/>
      <c r="J74" s="3"/>
      <c r="K74" s="75"/>
      <c r="L74" s="101"/>
      <c r="M74" s="2"/>
      <c r="N74" s="2"/>
      <c r="O74" s="119"/>
      <c r="P74" s="2"/>
      <c r="Q74" s="2"/>
      <c r="R74" s="6"/>
      <c r="S74" s="108"/>
      <c r="T74" s="69">
        <v>3</v>
      </c>
      <c r="U74" s="126">
        <v>990</v>
      </c>
      <c r="V74" s="108"/>
      <c r="W74" s="69">
        <v>3</v>
      </c>
      <c r="X74" s="62">
        <v>822</v>
      </c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3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6">
        <v>870</v>
      </c>
      <c r="V75" s="108"/>
      <c r="W75" s="60">
        <v>4</v>
      </c>
      <c r="X75" s="62">
        <v>1075</v>
      </c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0" t="s">
        <v>4</v>
      </c>
      <c r="H76" s="25"/>
      <c r="I76" s="25"/>
      <c r="J76" s="25"/>
      <c r="K76" s="25">
        <f>SUM(K6:K75)</f>
        <v>26200</v>
      </c>
      <c r="L76" s="25">
        <f>AVERAGE(L6:L75)</f>
        <v>90.67</v>
      </c>
      <c r="M76" s="25">
        <f t="shared" ref="M76:N76" si="24">AVERAGE(M6:M75)</f>
        <v>78.056666666666672</v>
      </c>
      <c r="N76" s="25">
        <f t="shared" si="24"/>
        <v>86.081111111111113</v>
      </c>
      <c r="O76" s="9"/>
      <c r="P76" s="2"/>
      <c r="Q76" s="2"/>
      <c r="R76" s="6"/>
      <c r="S76" s="108"/>
      <c r="T76" s="60">
        <v>5</v>
      </c>
      <c r="U76" s="126">
        <v>1270</v>
      </c>
      <c r="V76" s="108"/>
      <c r="W76" s="60">
        <v>5</v>
      </c>
      <c r="X76" s="62">
        <v>894</v>
      </c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3" t="s">
        <v>108</v>
      </c>
      <c r="H77" s="174"/>
      <c r="I77" s="174"/>
      <c r="J77" s="174"/>
      <c r="K77" s="174"/>
      <c r="L77" s="174"/>
      <c r="M77" s="174"/>
      <c r="N77" s="175"/>
      <c r="O77" s="9"/>
      <c r="P77" s="2"/>
      <c r="Q77" s="2"/>
      <c r="R77" s="6"/>
      <c r="S77" s="108"/>
      <c r="T77" s="60">
        <v>6</v>
      </c>
      <c r="U77" s="126">
        <v>1010</v>
      </c>
      <c r="V77" s="108"/>
      <c r="W77" s="60">
        <v>6</v>
      </c>
      <c r="X77" s="62">
        <v>1400</v>
      </c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2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6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25">IF(B79&gt;0,C79/B79*100,0)</f>
        <v>0</v>
      </c>
      <c r="E79" s="2"/>
      <c r="F79" s="121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26">AVERAGE(P73:P78)</f>
        <v>#DIV/0!</v>
      </c>
      <c r="Q79" s="25" t="e">
        <f t="shared" ref="Q79" si="27">AVERAGE(Q73:Q78)</f>
        <v>#DIV/0!</v>
      </c>
      <c r="R79" s="141" t="e">
        <f t="shared" ref="R79" si="28">IF(P79&gt;0,Q79/P79*100,0)</f>
        <v>#DIV/0!</v>
      </c>
      <c r="S79" s="108"/>
      <c r="T79" s="60">
        <v>8</v>
      </c>
      <c r="U79" s="126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25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7" t="s">
        <v>69</v>
      </c>
      <c r="P80" s="187"/>
      <c r="Q80" s="187"/>
      <c r="R80" s="187"/>
      <c r="S80" s="138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25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39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25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25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19"/>
      <c r="P83" s="2"/>
      <c r="Q83" s="2"/>
      <c r="R83" s="2"/>
      <c r="S83" s="2"/>
      <c r="T83" s="60">
        <v>1</v>
      </c>
      <c r="U83" s="126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25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6"/>
      <c r="V84" s="108"/>
      <c r="W84" s="60">
        <v>2</v>
      </c>
      <c r="X84" s="62">
        <v>1270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 t="shared" ref="M85" si="29">AVERAGE(M79:M84)</f>
        <v>#DIV/0!</v>
      </c>
      <c r="N85" s="141" t="e">
        <f t="shared" ref="N85" si="30">IF(L85&gt;0,M85/L85*100,0)</f>
        <v>#DIV/0!</v>
      </c>
      <c r="O85" s="9"/>
      <c r="P85" s="2"/>
      <c r="Q85" s="2"/>
      <c r="R85" s="2"/>
      <c r="S85" s="5"/>
      <c r="T85" s="69">
        <v>3</v>
      </c>
      <c r="U85" s="126"/>
      <c r="V85" s="108"/>
      <c r="W85" s="69">
        <v>3</v>
      </c>
      <c r="X85" s="62">
        <v>965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3" t="s">
        <v>109</v>
      </c>
      <c r="H86" s="174"/>
      <c r="I86" s="174"/>
      <c r="J86" s="174"/>
      <c r="K86" s="174"/>
      <c r="L86" s="174"/>
      <c r="M86" s="174"/>
      <c r="N86" s="175"/>
      <c r="O86" s="9"/>
      <c r="P86" s="2"/>
      <c r="Q86" s="2"/>
      <c r="R86" s="2"/>
      <c r="S86" s="5"/>
      <c r="T86" s="60">
        <v>4</v>
      </c>
      <c r="U86" s="126"/>
      <c r="V86" s="108"/>
      <c r="W86" s="60">
        <v>4</v>
      </c>
      <c r="X86" s="62">
        <v>1104</v>
      </c>
      <c r="Y86" s="47"/>
    </row>
    <row r="87" spans="1:29" ht="15">
      <c r="A87" s="73" t="s">
        <v>46</v>
      </c>
      <c r="B87" s="8">
        <v>4.0999999999999996</v>
      </c>
      <c r="C87" s="8">
        <v>2.67</v>
      </c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6"/>
      <c r="V87" s="108"/>
      <c r="W87" s="60">
        <v>5</v>
      </c>
      <c r="X87" s="62">
        <v>1118</v>
      </c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31">AVERAGE(P82:P87)</f>
        <v>#DIV/0!</v>
      </c>
      <c r="Q88" s="25" t="e">
        <f t="shared" ref="Q88" si="32">AVERAGE(Q82:Q87)</f>
        <v>#DIV/0!</v>
      </c>
      <c r="R88" s="141" t="e">
        <f t="shared" ref="R88" si="33">IF(P88&gt;0,Q88/P88*100,0)</f>
        <v>#DIV/0!</v>
      </c>
      <c r="S88" s="133"/>
      <c r="T88" s="60">
        <v>6</v>
      </c>
      <c r="U88" s="126"/>
      <c r="V88" s="108"/>
      <c r="W88" s="60">
        <v>6</v>
      </c>
      <c r="X88" s="62">
        <v>1412</v>
      </c>
      <c r="Y88" s="47"/>
    </row>
    <row r="89" spans="1:29" ht="15">
      <c r="A89" s="73" t="s">
        <v>48</v>
      </c>
      <c r="B89" s="8">
        <v>3.27</v>
      </c>
      <c r="C89" s="8">
        <v>4.3</v>
      </c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6"/>
      <c r="V89" s="108"/>
      <c r="W89" s="60">
        <v>7</v>
      </c>
      <c r="X89" s="62"/>
      <c r="Y89" s="47"/>
    </row>
    <row r="90" spans="1:29" ht="15">
      <c r="A90" s="73" t="s">
        <v>49</v>
      </c>
      <c r="B90" s="2">
        <v>3.75</v>
      </c>
      <c r="C90" s="8">
        <v>2.61</v>
      </c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7">
        <v>8</v>
      </c>
      <c r="U90" s="128"/>
      <c r="V90" s="129"/>
      <c r="W90" s="60">
        <v>8</v>
      </c>
      <c r="X90" s="62"/>
      <c r="Y90" s="47"/>
    </row>
    <row r="91" spans="1:29" ht="15">
      <c r="A91" s="73" t="s">
        <v>50</v>
      </c>
      <c r="B91" s="2">
        <v>3.19</v>
      </c>
      <c r="C91" s="2">
        <v>3.26</v>
      </c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8" t="s">
        <v>107</v>
      </c>
      <c r="P91" s="159"/>
      <c r="Q91" s="159"/>
      <c r="R91" s="159"/>
      <c r="S91" s="159"/>
      <c r="T91" s="159"/>
      <c r="U91" s="159"/>
      <c r="V91" s="160"/>
      <c r="W91" s="130"/>
      <c r="X91" s="130"/>
      <c r="Y91" s="132"/>
    </row>
    <row r="92" spans="1:29" ht="15">
      <c r="A92" s="73" t="s">
        <v>51</v>
      </c>
      <c r="B92" s="2">
        <v>4.84</v>
      </c>
      <c r="C92" s="2">
        <v>2.78</v>
      </c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1"/>
      <c r="X92" s="131"/>
      <c r="Y92" s="131"/>
    </row>
    <row r="93" spans="1:29" ht="15.6">
      <c r="A93" s="28" t="s">
        <v>4</v>
      </c>
      <c r="B93" s="25">
        <f t="shared" ref="B93:F93" si="34">AVERAGE(B87:B92)</f>
        <v>3.8299999999999996</v>
      </c>
      <c r="C93" s="25">
        <f t="shared" si="34"/>
        <v>3.1239999999999997</v>
      </c>
      <c r="D93" s="25" t="e">
        <f t="shared" si="34"/>
        <v>#DIV/0!</v>
      </c>
      <c r="E93" s="25" t="e">
        <f t="shared" si="34"/>
        <v>#DIV/0!</v>
      </c>
      <c r="F93" s="25" t="e">
        <f t="shared" si="34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8" t="s">
        <v>93</v>
      </c>
      <c r="B94" s="159"/>
      <c r="C94" s="159"/>
      <c r="D94" s="159"/>
      <c r="E94" s="160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35">AVERAGE(L88:L93)</f>
        <v>#DIV/0!</v>
      </c>
      <c r="M94" s="25" t="e">
        <f t="shared" ref="M94" si="36">AVERAGE(M88:M93)</f>
        <v>#DIV/0!</v>
      </c>
      <c r="N94" s="141" t="e">
        <f t="shared" ref="N94" si="37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4" t="s">
        <v>111</v>
      </c>
      <c r="H95" s="185"/>
      <c r="I95" s="185"/>
      <c r="J95" s="185"/>
      <c r="K95" s="185"/>
      <c r="L95" s="185"/>
      <c r="M95" s="185"/>
      <c r="N95" s="18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47.4</v>
      </c>
      <c r="C97" s="108"/>
      <c r="D97" s="90" t="s">
        <v>15</v>
      </c>
      <c r="E97" s="2">
        <v>3.91</v>
      </c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>
        <v>3.37</v>
      </c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38">AVERAGE(P92:P97)</f>
        <v>#DIV/0!</v>
      </c>
      <c r="Q98" s="25" t="e">
        <f t="shared" ref="Q98" si="39">AVERAGE(Q92:Q97)</f>
        <v>#DIV/0!</v>
      </c>
      <c r="R98" s="141" t="e">
        <f t="shared" ref="R98" si="40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50.2</v>
      </c>
      <c r="C99" s="108"/>
      <c r="D99" s="6" t="s">
        <v>13</v>
      </c>
      <c r="E99" s="5">
        <v>3.53</v>
      </c>
      <c r="G99" s="91"/>
      <c r="H99" s="3"/>
      <c r="I99" s="1"/>
      <c r="J99" s="4"/>
      <c r="K99" s="1"/>
      <c r="L99" s="1"/>
      <c r="M99" s="1"/>
      <c r="N99" s="1"/>
      <c r="O99" s="170" t="s">
        <v>88</v>
      </c>
      <c r="P99" s="171"/>
      <c r="Q99" s="171"/>
      <c r="R99" s="171"/>
      <c r="S99" s="171"/>
      <c r="T99" s="171"/>
      <c r="U99" s="171"/>
      <c r="V99" s="172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52.8</v>
      </c>
      <c r="C100" s="108"/>
      <c r="D100" s="90" t="s">
        <v>16</v>
      </c>
      <c r="E100" s="5">
        <v>5.0599999999999996</v>
      </c>
      <c r="G100" s="91"/>
      <c r="H100" s="3"/>
      <c r="I100" s="1"/>
      <c r="J100" s="4"/>
      <c r="K100" s="1"/>
      <c r="L100" s="1"/>
      <c r="M100" s="1"/>
      <c r="N100" s="1"/>
      <c r="O100" s="91" t="s">
        <v>117</v>
      </c>
      <c r="P100" s="3" t="s">
        <v>118</v>
      </c>
      <c r="Q100" s="1">
        <v>8</v>
      </c>
      <c r="R100" s="1">
        <v>9</v>
      </c>
      <c r="S100" s="1">
        <v>2800</v>
      </c>
      <c r="T100" s="2">
        <v>92.14</v>
      </c>
      <c r="U100" s="2">
        <v>68.84</v>
      </c>
      <c r="V100" s="2">
        <v>74.709999999999994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51.2</v>
      </c>
      <c r="C101" s="108"/>
      <c r="D101" s="90" t="s">
        <v>61</v>
      </c>
      <c r="E101" s="5">
        <v>3.94</v>
      </c>
      <c r="G101" s="91"/>
      <c r="H101" s="3"/>
      <c r="I101" s="1"/>
      <c r="J101" s="4"/>
      <c r="K101" s="1"/>
      <c r="L101" s="1"/>
      <c r="M101" s="1"/>
      <c r="N101" s="1"/>
      <c r="O101" s="91" t="s">
        <v>119</v>
      </c>
      <c r="P101" s="3" t="s">
        <v>118</v>
      </c>
      <c r="Q101" s="1">
        <v>8</v>
      </c>
      <c r="R101" s="1">
        <v>14</v>
      </c>
      <c r="S101" s="1">
        <v>2800</v>
      </c>
      <c r="T101" s="2">
        <v>92.22</v>
      </c>
      <c r="U101" s="2">
        <v>69.12</v>
      </c>
      <c r="V101" s="2">
        <v>74.95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41">AVERAGE(B96:B101)</f>
        <v>50.399999999999991</v>
      </c>
      <c r="C102" s="108"/>
      <c r="D102" s="26" t="s">
        <v>4</v>
      </c>
      <c r="E102" s="25">
        <f t="shared" ref="E102" si="42">AVERAGE(E96:E101)</f>
        <v>3.9620000000000006</v>
      </c>
      <c r="G102" s="91"/>
      <c r="H102" s="3"/>
      <c r="I102" s="1"/>
      <c r="J102" s="4"/>
      <c r="K102" s="1"/>
      <c r="L102" s="1"/>
      <c r="M102" s="1"/>
      <c r="N102" s="1"/>
      <c r="O102" s="91">
        <v>0.15972222222222224</v>
      </c>
      <c r="P102" s="3" t="s">
        <v>118</v>
      </c>
      <c r="Q102" s="1">
        <v>8</v>
      </c>
      <c r="R102" s="4">
        <v>19</v>
      </c>
      <c r="S102" s="1">
        <v>2800</v>
      </c>
      <c r="T102" s="2">
        <v>91.88</v>
      </c>
      <c r="U102" s="2">
        <v>68.680000000000007</v>
      </c>
      <c r="V102" s="2">
        <v>74.739999999999995</v>
      </c>
      <c r="W102" s="42"/>
      <c r="X102" s="42"/>
      <c r="Y102" s="43"/>
      <c r="AA102" s="45"/>
      <c r="AB102" s="45"/>
      <c r="AC102" s="45"/>
    </row>
    <row r="103" spans="1:29" ht="15.6">
      <c r="A103" s="158" t="s">
        <v>94</v>
      </c>
      <c r="B103" s="159"/>
      <c r="C103" s="159"/>
      <c r="D103" s="159"/>
      <c r="E103" s="160"/>
      <c r="G103" s="28" t="s">
        <v>4</v>
      </c>
      <c r="H103" s="25"/>
      <c r="I103" s="25"/>
      <c r="J103" s="25"/>
      <c r="K103" s="25">
        <f>SUM(K97:K102)</f>
        <v>0</v>
      </c>
      <c r="L103" s="25" t="e">
        <f t="shared" ref="L103" si="43">AVERAGE(L97:L102)</f>
        <v>#DIV/0!</v>
      </c>
      <c r="M103" s="25" t="e">
        <f t="shared" ref="M103" si="44">AVERAGE(M97:M102)</f>
        <v>#DIV/0!</v>
      </c>
      <c r="N103" s="141" t="e">
        <f t="shared" ref="N103" si="45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4" t="s">
        <v>112</v>
      </c>
      <c r="H104" s="185"/>
      <c r="I104" s="185"/>
      <c r="J104" s="185"/>
      <c r="K104" s="185"/>
      <c r="L104" s="185"/>
      <c r="M104" s="185"/>
      <c r="N104" s="18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22"/>
      <c r="P106" s="22"/>
      <c r="Q106" s="89"/>
      <c r="R106" s="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22"/>
      <c r="P107" s="22"/>
      <c r="Q107" s="89"/>
      <c r="R107" s="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22"/>
      <c r="P108" s="22"/>
      <c r="Q108" s="89"/>
      <c r="R108" s="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22"/>
      <c r="P109" s="22"/>
      <c r="Q109" s="89"/>
      <c r="R109" s="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22"/>
      <c r="P110" s="22"/>
      <c r="Q110" s="89"/>
      <c r="R110" s="22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>AVERAGE(B105:B110)</f>
        <v>#DIV/0!</v>
      </c>
      <c r="C111" s="108"/>
      <c r="D111" s="26" t="s">
        <v>4</v>
      </c>
      <c r="E111" s="25" t="e">
        <f t="shared" ref="E111" si="46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22"/>
      <c r="P111" s="22"/>
      <c r="Q111" s="89"/>
      <c r="R111" s="22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47">AVERAGE(L106:L111)</f>
        <v>#DIV/0!</v>
      </c>
      <c r="M112" s="25" t="e">
        <f t="shared" ref="M112" si="48">AVERAGE(M106:M111)</f>
        <v>#DIV/0!</v>
      </c>
      <c r="N112" s="141" t="e">
        <f t="shared" ref="N112" si="49">IF(L112&gt;0,M112/L112*100,0)</f>
        <v>#DIV/0!</v>
      </c>
      <c r="S112" s="188">
        <f>SUM(S100:S111)</f>
        <v>8400</v>
      </c>
      <c r="T112" s="25">
        <f>AVERAGE(T100:T111)</f>
        <v>92.08</v>
      </c>
      <c r="U112" s="25">
        <f t="shared" ref="U112:V112" si="50">AVERAGE(U100:U111)</f>
        <v>68.88000000000001</v>
      </c>
      <c r="V112" s="25">
        <f t="shared" si="50"/>
        <v>74.8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30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2021-09-30T22:03:29Z</cp:lastPrinted>
  <dcterms:created xsi:type="dcterms:W3CDTF">2006-10-21T09:11:40Z</dcterms:created>
  <dcterms:modified xsi:type="dcterms:W3CDTF">2021-09-30T22:03:53Z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