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<sst xmlns="http://schemas.openxmlformats.org/spreadsheetml/2006/main" count="632" uniqueCount="147">
  <si>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</si>
  <si>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</si>
  <si>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</si>
  <si>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</si>
  <si>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</si>
  <si>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</si>
  <si>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</si>
  <si>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</si>
  <si>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</si>
  <si>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</si>
  <si>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</si>
  <si>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</si>
  <si>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</si>
  <si>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</si>
  <si>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</si>
  <si>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</si>
  <si>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</si>
  <si>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</si>
  <si>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</si>
  <si>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</si>
  <si>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</si>
  <si>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</si>
  <si>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</si>
  <si>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</si>
  <si>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</si>
  <si>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</si>
  <si>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</si>
  <si>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</si>
  <si>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</si>
  <si>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</si>
  <si>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</si>
  <si>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</si>
  <si>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</si>
  <si>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</si>
  <si>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</si>
  <si>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</si>
  <si>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</si>
  <si>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</si>
  <si>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</si>
  <si>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</si>
  <si>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</si>
  <si>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</si>
  <si>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</si>
  <si>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</si>
  <si>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</si>
  <si>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</si>
  <si>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</si>
  <si>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</si>
  <si>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</si>
  <si>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</si>
  <si>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</si>
  <si>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</si>
  <si>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</si>
  <si>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</si>
  <si>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</si>
  <si>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</si>
  <si>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</si>
  <si>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</si>
  <si>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</si>
  <si>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</si>
  <si>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</si>
  <si>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</si>
  <si>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</si>
  <si>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</si>
  <si>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</si>
  <si>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</si>
  <si>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</si>
  <si>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</si>
  <si>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</si>
  <si>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</si>
  <si>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</si>
  <si>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</si>
  <si>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</si>
  <si>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</si>
  <si>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</si>
  <si>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</si>
  <si>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</si>
  <si>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</si>
  <si>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</si>
  <si>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</si>
  <si>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</si>
  <si>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</si>
  <si>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</si>
  <si>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</si>
  <si>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</si>
  <si>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</si>
  <si>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</si>
  <si>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</si>
  <si>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</si>
  <si>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</si>
  <si>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</si>
  <si>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</si>
  <si>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</si>
  <si>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</si>
  <si>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</si>
  <si>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</si>
  <si>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</si>
  <si>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</si>
  <si>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</si>
  <si>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</si>
  <si>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</si>
  <si>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</si>
  <si>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</si>
  <si>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</si>
  <si>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</si>
  <si>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</si>
  <si>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</si>
  <si>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</si>
  <si>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</si>
  <si>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</si>
  <si>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</si>
  <si>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</si>
  <si>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</si>
  <si>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</si>
  <si>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</si>
  <si>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</si>
  <si>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</si>
  <si>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</si>
  <si>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</si>
  <si>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</si>
  <si>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6:00AM</t>
  </si>
  <si>
    <t>10:00AM</t>
  </si>
  <si>
    <t>C</t>
  </si>
  <si>
    <t>6:20AM</t>
  </si>
  <si>
    <t>A</t>
  </si>
  <si>
    <t>7:10AM</t>
  </si>
  <si>
    <t>7:15AM</t>
  </si>
  <si>
    <t>8:10 AM SEMILLA</t>
  </si>
  <si>
    <t>C-9</t>
  </si>
  <si>
    <t>8:25AM</t>
  </si>
  <si>
    <t>9:20AM1CORTEC9</t>
  </si>
  <si>
    <t>9:20AM</t>
  </si>
  <si>
    <t>10:20AM</t>
  </si>
  <si>
    <t>10:50AM</t>
  </si>
  <si>
    <t>1DESCARGA11:00AM</t>
  </si>
  <si>
    <t>II DESCARGA 1:05 P.M</t>
  </si>
  <si>
    <t>B-8</t>
  </si>
  <si>
    <t>52..80</t>
  </si>
  <si>
    <t>SEMILLA 4:23 P.M</t>
  </si>
  <si>
    <t>B-9</t>
  </si>
  <si>
    <t>CORTE 5:22 P.M</t>
  </si>
  <si>
    <t>I DESCARGA 7:00 P.M</t>
  </si>
  <si>
    <t>11:08 PM 2 DESCARGA</t>
  </si>
  <si>
    <t>1:20AM</t>
  </si>
  <si>
    <t>1:25AM</t>
  </si>
  <si>
    <t>3:00 AM 1 DESCARGA</t>
  </si>
  <si>
    <t>5:40 AM 2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</si>
</sst>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52" zoomScale="80" zoomScaleNormal="80" workbookViewId="0">
      <selection activeCell="G68" sqref="G68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12</v>
      </c>
      <c r="D3" s="57" t="s">
        <v>78</v>
      </c>
      <c r="E3" s="29">
        <v>44478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 t="s">
        <v>123</v>
      </c>
      <c r="H6" s="3" t="s">
        <v>124</v>
      </c>
      <c r="I6" s="3">
        <v>6</v>
      </c>
      <c r="J6" s="3">
        <v>444</v>
      </c>
      <c r="K6" s="3">
        <v>1100</v>
      </c>
      <c r="L6" s="8">
        <v>90.96</v>
      </c>
      <c r="M6" s="2">
        <v>78.92</v>
      </c>
      <c r="N6" s="137">
        <f t="shared" ref="N6:N69" si="0">IF(L6&gt;0,M6/L6*100,0)</f>
        <v>86.763412489006157</v>
      </c>
      <c r="O6" s="9" t="s">
        <v>114</v>
      </c>
      <c r="P6" s="2">
        <v>66.510000000000005</v>
      </c>
      <c r="Q6" s="2">
        <v>59.06</v>
      </c>
      <c r="R6" s="137">
        <f t="shared" ref="R6:R10" si="1">IF(P6&gt;0,Q6/P6*100,0)</f>
        <v>88.79867689069313</v>
      </c>
      <c r="S6" s="9" t="s">
        <v>24</v>
      </c>
      <c r="T6" s="68">
        <v>7.2</v>
      </c>
      <c r="U6" s="9" t="s">
        <v>24</v>
      </c>
      <c r="V6" s="68">
        <v>7.1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 t="s">
        <v>125</v>
      </c>
      <c r="H7" s="3" t="s">
        <v>124</v>
      </c>
      <c r="I7" s="1">
        <v>3</v>
      </c>
      <c r="J7" s="1">
        <v>445</v>
      </c>
      <c r="K7" s="1">
        <v>900</v>
      </c>
      <c r="L7" s="2">
        <v>91.4</v>
      </c>
      <c r="M7" s="2">
        <v>78.680000000000007</v>
      </c>
      <c r="N7" s="137">
        <f t="shared" si="0"/>
        <v>86.083150984682703</v>
      </c>
      <c r="O7" s="119" t="s">
        <v>115</v>
      </c>
      <c r="P7" s="2">
        <v>60.73</v>
      </c>
      <c r="Q7" s="2">
        <v>53.92</v>
      </c>
      <c r="R7" s="137">
        <f t="shared" si="1"/>
        <v>88.786431747077231</v>
      </c>
      <c r="S7" s="9" t="s">
        <v>25</v>
      </c>
      <c r="T7" s="68">
        <v>7.2</v>
      </c>
      <c r="U7" s="9" t="s">
        <v>25</v>
      </c>
      <c r="V7" s="68">
        <v>7.1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18.11</v>
      </c>
      <c r="C8" s="2">
        <v>16.02</v>
      </c>
      <c r="D8" s="26">
        <f t="shared" si="2"/>
        <v>88.459414688017674</v>
      </c>
      <c r="E8" s="2">
        <v>5.5</v>
      </c>
      <c r="F8" s="97"/>
      <c r="G8" s="7" t="s">
        <v>126</v>
      </c>
      <c r="H8" s="3" t="s">
        <v>124</v>
      </c>
      <c r="I8" s="1">
        <v>7</v>
      </c>
      <c r="J8" s="1">
        <v>446</v>
      </c>
      <c r="K8" s="1">
        <v>1800</v>
      </c>
      <c r="L8" s="2">
        <v>91.66</v>
      </c>
      <c r="M8" s="2">
        <v>78.959999999999994</v>
      </c>
      <c r="N8" s="137">
        <f t="shared" si="0"/>
        <v>86.144446868863184</v>
      </c>
      <c r="O8" s="9" t="s">
        <v>116</v>
      </c>
      <c r="P8" s="2">
        <v>66.2</v>
      </c>
      <c r="Q8" s="2">
        <v>57.32</v>
      </c>
      <c r="R8" s="137">
        <f t="shared" si="1"/>
        <v>86.586102719033235</v>
      </c>
      <c r="S8" s="9" t="s">
        <v>26</v>
      </c>
      <c r="T8" s="68">
        <v>7.4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18.059999999999999</v>
      </c>
      <c r="C9" s="2">
        <v>16.25</v>
      </c>
      <c r="D9" s="26">
        <f t="shared" si="2"/>
        <v>89.977851605758588</v>
      </c>
      <c r="E9" s="2">
        <v>5.4</v>
      </c>
      <c r="F9" s="97"/>
      <c r="G9" s="7" t="s">
        <v>129</v>
      </c>
      <c r="H9" s="3" t="s">
        <v>124</v>
      </c>
      <c r="I9" s="1">
        <v>6</v>
      </c>
      <c r="J9" s="1">
        <v>447</v>
      </c>
      <c r="K9" s="1">
        <v>1100</v>
      </c>
      <c r="L9" s="2">
        <v>90.76</v>
      </c>
      <c r="M9" s="2">
        <v>77.2</v>
      </c>
      <c r="N9" s="137">
        <f t="shared" si="0"/>
        <v>85.059497576024683</v>
      </c>
      <c r="O9" s="9" t="s">
        <v>117</v>
      </c>
      <c r="P9" s="2">
        <v>65.760000000000005</v>
      </c>
      <c r="Q9" s="2">
        <v>58.12</v>
      </c>
      <c r="R9" s="137">
        <f t="shared" si="1"/>
        <v>88.381995133819942</v>
      </c>
      <c r="S9" s="9" t="s">
        <v>39</v>
      </c>
      <c r="T9" s="68">
        <v>7.4</v>
      </c>
      <c r="U9" s="9" t="s">
        <v>39</v>
      </c>
      <c r="V9" s="68">
        <v>7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0.38194444444444442</v>
      </c>
      <c r="H10" s="3" t="s">
        <v>124</v>
      </c>
      <c r="I10" s="1">
        <v>4</v>
      </c>
      <c r="J10" s="1">
        <v>448</v>
      </c>
      <c r="K10" s="1">
        <v>900</v>
      </c>
      <c r="L10" s="2">
        <v>91.26</v>
      </c>
      <c r="M10" s="2">
        <v>78.28</v>
      </c>
      <c r="N10" s="137">
        <f t="shared" si="0"/>
        <v>85.776901161516534</v>
      </c>
      <c r="O10" s="28" t="s">
        <v>4</v>
      </c>
      <c r="P10" s="25">
        <f t="shared" ref="P10" si="3">AVERAGE(P4:P9)</f>
        <v>64.8</v>
      </c>
      <c r="Q10" s="25">
        <f t="shared" ref="Q10" si="4">AVERAGE(Q4:Q9)</f>
        <v>57.105000000000004</v>
      </c>
      <c r="R10" s="137">
        <f t="shared" si="1"/>
        <v>88.125000000000014</v>
      </c>
      <c r="S10" s="9" t="s">
        <v>40</v>
      </c>
      <c r="T10" s="68">
        <v>7.2</v>
      </c>
      <c r="U10" s="9" t="s">
        <v>40</v>
      </c>
      <c r="V10" s="68">
        <v>7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18.440000000000001</v>
      </c>
      <c r="C11" s="2">
        <v>16.239999999999998</v>
      </c>
      <c r="D11" s="26">
        <f t="shared" si="2"/>
        <v>88.069414316702805</v>
      </c>
      <c r="E11" s="2">
        <v>5.5</v>
      </c>
      <c r="F11" s="97"/>
      <c r="G11" s="7" t="s">
        <v>131</v>
      </c>
      <c r="H11" s="3" t="s">
        <v>124</v>
      </c>
      <c r="I11" s="1">
        <v>7</v>
      </c>
      <c r="J11" s="1">
        <v>449</v>
      </c>
      <c r="K11" s="1">
        <v>1800</v>
      </c>
      <c r="L11" s="2">
        <v>90.68</v>
      </c>
      <c r="M11" s="2">
        <v>78</v>
      </c>
      <c r="N11" s="137">
        <f t="shared" si="0"/>
        <v>86.016762240846916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7.1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18.203333333333333</v>
      </c>
      <c r="C12" s="25">
        <f>AVERAGE(C6:C11)</f>
        <v>16.169999999999998</v>
      </c>
      <c r="D12" s="26">
        <f t="shared" si="2"/>
        <v>88.829884636513441</v>
      </c>
      <c r="E12" s="25">
        <f>AVERAGE(E6:E11)</f>
        <v>5.4666666666666659</v>
      </c>
      <c r="F12" s="25"/>
      <c r="G12" s="7" t="s">
        <v>132</v>
      </c>
      <c r="H12" s="3" t="s">
        <v>124</v>
      </c>
      <c r="I12" s="1">
        <v>2</v>
      </c>
      <c r="J12" s="1">
        <v>450</v>
      </c>
      <c r="K12" s="1">
        <v>900</v>
      </c>
      <c r="L12" s="2">
        <v>88.8</v>
      </c>
      <c r="M12" s="2">
        <v>76.48</v>
      </c>
      <c r="N12" s="137">
        <f t="shared" si="0"/>
        <v>86.126126126126138</v>
      </c>
      <c r="O12" s="155" t="s">
        <v>66</v>
      </c>
      <c r="P12" s="156"/>
      <c r="Q12" s="156"/>
      <c r="R12" s="157"/>
      <c r="S12" s="9" t="s">
        <v>18</v>
      </c>
      <c r="T12" s="68">
        <v>7.2</v>
      </c>
      <c r="U12" s="9" t="s">
        <v>18</v>
      </c>
      <c r="V12" s="68">
        <v>7</v>
      </c>
      <c r="W12" s="9" t="s">
        <v>18</v>
      </c>
      <c r="X12" s="68">
        <v>6.1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132</v>
      </c>
      <c r="H13" s="3" t="s">
        <v>124</v>
      </c>
      <c r="I13" s="3">
        <v>6</v>
      </c>
      <c r="J13" s="3">
        <v>451</v>
      </c>
      <c r="K13" s="3">
        <v>1100</v>
      </c>
      <c r="L13" s="8">
        <v>90.96</v>
      </c>
      <c r="M13" s="2">
        <v>78.52</v>
      </c>
      <c r="N13" s="137">
        <f t="shared" si="0"/>
        <v>86.323658751099387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7.7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17.579999999999998</v>
      </c>
      <c r="C14" s="2">
        <v>15.14</v>
      </c>
      <c r="D14" s="26">
        <f t="shared" ref="D14:D78" si="5">IF(B14&gt;0,C14/B14*100,0)</f>
        <v>86.120591581342438</v>
      </c>
      <c r="E14" s="2">
        <v>5.4</v>
      </c>
      <c r="F14" s="97"/>
      <c r="G14" s="7" t="s">
        <v>133</v>
      </c>
      <c r="H14" s="3" t="s">
        <v>124</v>
      </c>
      <c r="I14" s="3">
        <v>3</v>
      </c>
      <c r="J14" s="3">
        <v>452</v>
      </c>
      <c r="K14" s="3">
        <v>900</v>
      </c>
      <c r="L14" s="8">
        <v>91.24</v>
      </c>
      <c r="M14" s="2">
        <v>78.400000000000006</v>
      </c>
      <c r="N14" s="137">
        <f t="shared" si="0"/>
        <v>85.927224901359068</v>
      </c>
      <c r="O14" s="9" t="s">
        <v>114</v>
      </c>
      <c r="P14" s="5">
        <v>73.94</v>
      </c>
      <c r="Q14" s="5">
        <v>54.28</v>
      </c>
      <c r="R14" s="137">
        <f t="shared" ref="R14:R17" si="6">IF(P14&gt;0,Q14/P14*100,0)</f>
        <v>73.41087368136327</v>
      </c>
      <c r="S14" s="9" t="s">
        <v>56</v>
      </c>
      <c r="T14" s="68">
        <v>7.3</v>
      </c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19.04</v>
      </c>
      <c r="C15" s="2">
        <v>16.93</v>
      </c>
      <c r="D15" s="26">
        <f t="shared" si="5"/>
        <v>88.918067226890756</v>
      </c>
      <c r="E15" s="2"/>
      <c r="F15" s="97"/>
      <c r="G15" s="7">
        <v>0.47916666666666669</v>
      </c>
      <c r="H15" s="3" t="s">
        <v>124</v>
      </c>
      <c r="I15" s="3">
        <v>4</v>
      </c>
      <c r="J15" s="3">
        <v>453</v>
      </c>
      <c r="K15" s="3">
        <v>900</v>
      </c>
      <c r="L15" s="8">
        <v>91.54</v>
      </c>
      <c r="M15" s="2">
        <v>77.88</v>
      </c>
      <c r="N15" s="137">
        <f t="shared" si="0"/>
        <v>85.077561721651733</v>
      </c>
      <c r="O15" s="119" t="s">
        <v>115</v>
      </c>
      <c r="P15" s="5">
        <v>70.239999999999995</v>
      </c>
      <c r="Q15" s="5">
        <v>51.04</v>
      </c>
      <c r="R15" s="137">
        <f t="shared" si="6"/>
        <v>72.665148063781331</v>
      </c>
      <c r="S15" s="9" t="s">
        <v>19</v>
      </c>
      <c r="T15" s="68">
        <v>7.3</v>
      </c>
      <c r="U15" s="9" t="s">
        <v>19</v>
      </c>
      <c r="V15" s="68">
        <v>7.2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19.5</v>
      </c>
      <c r="C16" s="2">
        <v>17.43</v>
      </c>
      <c r="D16" s="26">
        <f t="shared" si="5"/>
        <v>89.384615384615387</v>
      </c>
      <c r="E16" s="2">
        <v>5.6</v>
      </c>
      <c r="F16" s="97"/>
      <c r="G16" s="7">
        <v>0.4826388888888889</v>
      </c>
      <c r="H16" s="3" t="s">
        <v>124</v>
      </c>
      <c r="I16" s="3">
        <v>7</v>
      </c>
      <c r="J16" s="3">
        <v>454</v>
      </c>
      <c r="K16" s="3">
        <v>1800</v>
      </c>
      <c r="L16" s="8">
        <v>92.14</v>
      </c>
      <c r="M16" s="2">
        <v>78.8</v>
      </c>
      <c r="N16" s="137">
        <f t="shared" si="0"/>
        <v>85.522031690905138</v>
      </c>
      <c r="O16" s="9" t="s">
        <v>116</v>
      </c>
      <c r="P16" s="5">
        <v>71.680000000000007</v>
      </c>
      <c r="Q16" s="5">
        <v>51.64</v>
      </c>
      <c r="R16" s="137">
        <f t="shared" si="6"/>
        <v>72.042410714285708</v>
      </c>
      <c r="S16" s="9" t="s">
        <v>42</v>
      </c>
      <c r="T16" s="68">
        <v>7.3</v>
      </c>
      <c r="U16" s="9" t="s">
        <v>42</v>
      </c>
      <c r="V16" s="68">
        <v>7.2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16.29</v>
      </c>
      <c r="C17" s="2">
        <v>14.32</v>
      </c>
      <c r="D17" s="26">
        <f t="shared" si="5"/>
        <v>87.906691221608355</v>
      </c>
      <c r="E17" s="2">
        <v>5.3</v>
      </c>
      <c r="F17" s="97"/>
      <c r="G17" s="7">
        <v>0.51388888888888895</v>
      </c>
      <c r="H17" s="3" t="s">
        <v>124</v>
      </c>
      <c r="I17" s="3">
        <v>6</v>
      </c>
      <c r="J17" s="3">
        <v>455</v>
      </c>
      <c r="K17" s="3">
        <v>1100</v>
      </c>
      <c r="L17" s="8">
        <v>91.02</v>
      </c>
      <c r="M17" s="2">
        <v>78.52</v>
      </c>
      <c r="N17" s="137">
        <f t="shared" si="0"/>
        <v>86.266754559437487</v>
      </c>
      <c r="O17" s="9" t="s">
        <v>117</v>
      </c>
      <c r="P17" s="5">
        <v>72.19</v>
      </c>
      <c r="Q17" s="5">
        <v>53</v>
      </c>
      <c r="R17" s="137">
        <f t="shared" si="6"/>
        <v>73.417370826984353</v>
      </c>
      <c r="S17" s="99" t="s">
        <v>20</v>
      </c>
      <c r="T17" s="68">
        <v>7.1</v>
      </c>
      <c r="U17" s="9" t="s">
        <v>20</v>
      </c>
      <c r="V17" s="68">
        <v>7.1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18.899999999999999</v>
      </c>
      <c r="C18" s="2">
        <v>16.59</v>
      </c>
      <c r="D18" s="26">
        <f t="shared" si="5"/>
        <v>87.777777777777786</v>
      </c>
      <c r="E18" s="2">
        <v>5.4</v>
      </c>
      <c r="F18" s="97"/>
      <c r="G18" s="7">
        <v>0.52430555555555558</v>
      </c>
      <c r="H18" s="3" t="s">
        <v>124</v>
      </c>
      <c r="I18" s="3">
        <v>2</v>
      </c>
      <c r="J18" s="3">
        <v>456</v>
      </c>
      <c r="K18" s="3">
        <v>900</v>
      </c>
      <c r="L18" s="8">
        <v>91.38</v>
      </c>
      <c r="M18" s="2">
        <v>79.319999999999993</v>
      </c>
      <c r="N18" s="137">
        <f t="shared" si="0"/>
        <v>86.802363755745233</v>
      </c>
      <c r="O18" s="28" t="s">
        <v>4</v>
      </c>
      <c r="P18" s="25">
        <f t="shared" ref="P18" si="7">AVERAGE(P12:P17)</f>
        <v>72.012500000000003</v>
      </c>
      <c r="Q18" s="25">
        <f t="shared" ref="Q18" si="8">AVERAGE(Q12:Q17)</f>
        <v>52.489999999999995</v>
      </c>
      <c r="R18" s="137">
        <f t="shared" ref="R18" si="9">IF(P18&gt;0,Q18/P18*100,0)</f>
        <v>72.890123242492606</v>
      </c>
      <c r="S18" s="99" t="s">
        <v>21</v>
      </c>
      <c r="T18" s="68">
        <v>7.2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19.489999999999998</v>
      </c>
      <c r="C19" s="2">
        <v>17.149999999999999</v>
      </c>
      <c r="D19" s="26">
        <f t="shared" si="5"/>
        <v>87.993842996408418</v>
      </c>
      <c r="E19" s="2">
        <v>5.2</v>
      </c>
      <c r="F19" s="97"/>
      <c r="G19" s="7">
        <v>0.55555555555555558</v>
      </c>
      <c r="H19" s="3" t="s">
        <v>124</v>
      </c>
      <c r="I19" s="4">
        <v>3</v>
      </c>
      <c r="J19" s="4">
        <v>457</v>
      </c>
      <c r="K19" s="4">
        <v>900</v>
      </c>
      <c r="L19" s="5">
        <v>91.22</v>
      </c>
      <c r="M19" s="2">
        <v>77.8</v>
      </c>
      <c r="N19" s="137">
        <f t="shared" si="0"/>
        <v>85.288313966235478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7.1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18.466666666666665</v>
      </c>
      <c r="C20" s="25">
        <f>AVERAGE(C14:C19)</f>
        <v>16.260000000000002</v>
      </c>
      <c r="D20" s="26">
        <f t="shared" si="5"/>
        <v>88.050541516245502</v>
      </c>
      <c r="E20" s="25">
        <f>AVERAGE(E14:E19)</f>
        <v>5.3800000000000008</v>
      </c>
      <c r="F20" s="25"/>
      <c r="G20" s="7">
        <v>0.56944444444444442</v>
      </c>
      <c r="H20" s="3" t="s">
        <v>124</v>
      </c>
      <c r="I20" s="3">
        <v>7</v>
      </c>
      <c r="J20" s="3">
        <v>458</v>
      </c>
      <c r="K20" s="3">
        <v>1800</v>
      </c>
      <c r="L20" s="8">
        <v>90.86</v>
      </c>
      <c r="M20" s="2">
        <v>80.760000000000005</v>
      </c>
      <c r="N20" s="137">
        <f t="shared" si="0"/>
        <v>88.883997358573637</v>
      </c>
      <c r="O20" s="155" t="s">
        <v>102</v>
      </c>
      <c r="P20" s="156"/>
      <c r="Q20" s="156"/>
      <c r="R20" s="157"/>
      <c r="S20" s="99" t="s">
        <v>22</v>
      </c>
      <c r="T20" s="68">
        <v>8.1999999999999993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0.57638888888888895</v>
      </c>
      <c r="H21" s="3" t="s">
        <v>124</v>
      </c>
      <c r="I21" s="3">
        <v>6</v>
      </c>
      <c r="J21" s="3">
        <v>459</v>
      </c>
      <c r="K21" s="3">
        <v>1100</v>
      </c>
      <c r="L21" s="8">
        <v>91.46</v>
      </c>
      <c r="M21" s="2">
        <v>78.84</v>
      </c>
      <c r="N21" s="137">
        <f t="shared" si="0"/>
        <v>86.201618193745915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6.8</v>
      </c>
      <c r="U21" s="9" t="s">
        <v>23</v>
      </c>
      <c r="V21" s="68">
        <v>7.6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16.010000000000002</v>
      </c>
      <c r="C22" s="2">
        <v>14.06</v>
      </c>
      <c r="D22" s="26">
        <f t="shared" si="5"/>
        <v>87.82011242973141</v>
      </c>
      <c r="E22" s="2">
        <v>5.4</v>
      </c>
      <c r="F22" s="97"/>
      <c r="G22" s="7">
        <v>0.57638888888888895</v>
      </c>
      <c r="H22" s="3" t="s">
        <v>124</v>
      </c>
      <c r="I22" s="3">
        <v>4</v>
      </c>
      <c r="J22" s="3">
        <v>460</v>
      </c>
      <c r="K22" s="3">
        <v>900</v>
      </c>
      <c r="L22" s="8">
        <v>91.96</v>
      </c>
      <c r="M22" s="2">
        <v>79.2</v>
      </c>
      <c r="N22" s="137">
        <f t="shared" si="0"/>
        <v>86.124401913875602</v>
      </c>
      <c r="O22" s="9" t="s">
        <v>114</v>
      </c>
      <c r="P22" s="8">
        <v>73.760000000000005</v>
      </c>
      <c r="Q22" s="8">
        <v>39.619999999999997</v>
      </c>
      <c r="R22" s="137">
        <f t="shared" ref="R22:R25" si="10">IF(P22&gt;0,Q22/P22*100,0)</f>
        <v>53.714750542299342</v>
      </c>
      <c r="S22" s="9" t="s">
        <v>27</v>
      </c>
      <c r="T22" s="68">
        <v>8.1</v>
      </c>
      <c r="U22" s="9" t="s">
        <v>27</v>
      </c>
      <c r="V22" s="68">
        <v>7.9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14.26</v>
      </c>
      <c r="C23" s="2">
        <v>12.54</v>
      </c>
      <c r="D23" s="26">
        <f t="shared" si="5"/>
        <v>87.938288920056095</v>
      </c>
      <c r="E23" s="2"/>
      <c r="F23" s="97"/>
      <c r="G23" s="7">
        <v>0.60069444444444442</v>
      </c>
      <c r="H23" s="3" t="s">
        <v>124</v>
      </c>
      <c r="I23" s="3">
        <v>1</v>
      </c>
      <c r="J23" s="3">
        <v>461</v>
      </c>
      <c r="K23" s="3">
        <v>600</v>
      </c>
      <c r="L23" s="8"/>
      <c r="M23" s="2"/>
      <c r="N23" s="137">
        <f t="shared" si="0"/>
        <v>0</v>
      </c>
      <c r="O23" s="119" t="s">
        <v>115</v>
      </c>
      <c r="P23" s="8">
        <v>73.72</v>
      </c>
      <c r="Q23" s="8">
        <v>40.14</v>
      </c>
      <c r="R23" s="137">
        <f t="shared" si="10"/>
        <v>54.449267498643515</v>
      </c>
      <c r="S23" s="9" t="s">
        <v>28</v>
      </c>
      <c r="T23" s="68">
        <v>7.2</v>
      </c>
      <c r="U23" s="9" t="s">
        <v>28</v>
      </c>
      <c r="V23" s="68">
        <v>7.6</v>
      </c>
      <c r="W23" s="9" t="s">
        <v>28</v>
      </c>
      <c r="X23" s="68">
        <v>6.8</v>
      </c>
      <c r="Y23" s="47"/>
    </row>
    <row r="24" spans="1:25" ht="13.8">
      <c r="A24" s="73" t="s">
        <v>48</v>
      </c>
      <c r="B24" s="2">
        <v>14.86</v>
      </c>
      <c r="C24" s="2">
        <v>12.86</v>
      </c>
      <c r="D24" s="26">
        <f t="shared" si="5"/>
        <v>86.54104979811575</v>
      </c>
      <c r="E24" s="2">
        <v>5.6</v>
      </c>
      <c r="F24" s="97"/>
      <c r="G24" s="7">
        <v>0.61805555555555558</v>
      </c>
      <c r="H24" s="3" t="s">
        <v>124</v>
      </c>
      <c r="I24" s="3">
        <v>2</v>
      </c>
      <c r="J24" s="3">
        <v>462</v>
      </c>
      <c r="K24" s="3">
        <v>900</v>
      </c>
      <c r="L24" s="8">
        <v>91.56</v>
      </c>
      <c r="M24" s="2">
        <v>78.680000000000007</v>
      </c>
      <c r="N24" s="137">
        <f t="shared" si="0"/>
        <v>85.932721712538225</v>
      </c>
      <c r="O24" s="9" t="s">
        <v>116</v>
      </c>
      <c r="P24" s="8">
        <v>72.680000000000007</v>
      </c>
      <c r="Q24" s="8">
        <v>39.28</v>
      </c>
      <c r="R24" s="137">
        <f>IF(P24&gt;0,Q24/P24*100,0)</f>
        <v>54.045129334067141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>
        <v>14.52</v>
      </c>
      <c r="C25" s="2">
        <v>12.92</v>
      </c>
      <c r="D25" s="26">
        <f t="shared" si="5"/>
        <v>88.980716253443532</v>
      </c>
      <c r="E25" s="2">
        <v>5.5</v>
      </c>
      <c r="F25" s="97"/>
      <c r="G25" s="7">
        <v>0.63541666666666663</v>
      </c>
      <c r="H25" s="3" t="s">
        <v>124</v>
      </c>
      <c r="I25" s="3">
        <v>3</v>
      </c>
      <c r="J25" s="3">
        <v>463</v>
      </c>
      <c r="K25" s="3">
        <v>900</v>
      </c>
      <c r="L25" s="8">
        <v>91.52</v>
      </c>
      <c r="M25" s="2">
        <v>78</v>
      </c>
      <c r="N25" s="137">
        <f t="shared" si="0"/>
        <v>85.227272727272734</v>
      </c>
      <c r="O25" s="9" t="s">
        <v>117</v>
      </c>
      <c r="P25" s="8">
        <v>73.77</v>
      </c>
      <c r="Q25" s="8">
        <v>39.96</v>
      </c>
      <c r="R25" s="137">
        <f t="shared" si="10"/>
        <v>54.168361122407482</v>
      </c>
      <c r="S25" s="9" t="s">
        <v>63</v>
      </c>
      <c r="T25" s="68">
        <v>6.9</v>
      </c>
      <c r="U25" s="9" t="s">
        <v>63</v>
      </c>
      <c r="V25" s="68">
        <v>7.1</v>
      </c>
      <c r="W25" s="9" t="s">
        <v>63</v>
      </c>
      <c r="X25" s="68">
        <v>6.9</v>
      </c>
      <c r="Y25" s="47"/>
    </row>
    <row r="26" spans="1:25" ht="15.6">
      <c r="A26" s="73" t="s">
        <v>50</v>
      </c>
      <c r="B26" s="2">
        <v>15.66</v>
      </c>
      <c r="C26" s="2">
        <v>13.5</v>
      </c>
      <c r="D26" s="26">
        <f t="shared" si="5"/>
        <v>86.206896551724128</v>
      </c>
      <c r="E26" s="2">
        <v>5.6</v>
      </c>
      <c r="F26" s="97"/>
      <c r="G26" s="7">
        <v>0.64930555555555558</v>
      </c>
      <c r="H26" s="3" t="s">
        <v>124</v>
      </c>
      <c r="I26" s="3">
        <v>8</v>
      </c>
      <c r="J26" s="3">
        <v>464</v>
      </c>
      <c r="K26" s="3">
        <v>2800</v>
      </c>
      <c r="L26" s="8">
        <v>91.72</v>
      </c>
      <c r="M26" s="2">
        <v>79.64</v>
      </c>
      <c r="N26" s="137">
        <f t="shared" si="0"/>
        <v>86.829481029219366</v>
      </c>
      <c r="O26" s="28" t="s">
        <v>4</v>
      </c>
      <c r="P26" s="25">
        <f t="shared" ref="P26" si="11">AVERAGE(P20:P25)</f>
        <v>73.482500000000002</v>
      </c>
      <c r="Q26" s="25">
        <f t="shared" ref="Q26" si="12">AVERAGE(Q20:Q25)</f>
        <v>39.75</v>
      </c>
      <c r="R26" s="137">
        <f>IF(P26&gt;0,Q26/P26*100,0)</f>
        <v>54.094512298846666</v>
      </c>
      <c r="S26" s="9" t="s">
        <v>31</v>
      </c>
      <c r="T26" s="68">
        <v>7.1</v>
      </c>
      <c r="U26" s="9" t="s">
        <v>31</v>
      </c>
      <c r="V26" s="68">
        <v>7</v>
      </c>
      <c r="W26" s="9" t="s">
        <v>31</v>
      </c>
      <c r="X26" s="68">
        <v>6.7</v>
      </c>
      <c r="Y26" s="47"/>
    </row>
    <row r="27" spans="1:25" ht="13.8">
      <c r="A27" s="73" t="s">
        <v>51</v>
      </c>
      <c r="B27" s="2">
        <v>13.79</v>
      </c>
      <c r="C27" s="2">
        <v>12.08</v>
      </c>
      <c r="D27" s="26">
        <f t="shared" si="5"/>
        <v>87.59970993473533</v>
      </c>
      <c r="E27" s="2">
        <v>5.5</v>
      </c>
      <c r="F27" s="97"/>
      <c r="G27" s="7">
        <v>0.64930555555555558</v>
      </c>
      <c r="H27" s="3" t="s">
        <v>124</v>
      </c>
      <c r="I27" s="3">
        <v>6</v>
      </c>
      <c r="J27" s="3">
        <v>465</v>
      </c>
      <c r="K27" s="3">
        <v>1100</v>
      </c>
      <c r="L27" s="2">
        <v>90.56</v>
      </c>
      <c r="M27" s="2">
        <v>78.400000000000006</v>
      </c>
      <c r="N27" s="137">
        <f t="shared" si="0"/>
        <v>86.572438162544174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14.85</v>
      </c>
      <c r="C28" s="25">
        <f>AVERAGE(C22:C27)</f>
        <v>12.993333333333332</v>
      </c>
      <c r="D28" s="26">
        <f t="shared" si="5"/>
        <v>87.497194163860826</v>
      </c>
      <c r="E28" s="25">
        <f>AVERAGE(E22:E27)</f>
        <v>5.5200000000000005</v>
      </c>
      <c r="F28" s="25"/>
      <c r="G28" s="7">
        <v>0.6875</v>
      </c>
      <c r="H28" s="3" t="s">
        <v>124</v>
      </c>
      <c r="I28" s="3">
        <v>2</v>
      </c>
      <c r="J28" s="3">
        <v>466</v>
      </c>
      <c r="K28" s="3">
        <v>900</v>
      </c>
      <c r="L28" s="8">
        <v>91.08</v>
      </c>
      <c r="M28" s="2">
        <v>78.64</v>
      </c>
      <c r="N28" s="137">
        <f t="shared" si="0"/>
        <v>86.341677646025474</v>
      </c>
      <c r="O28" s="159" t="s">
        <v>67</v>
      </c>
      <c r="P28" s="160"/>
      <c r="Q28" s="160"/>
      <c r="R28" s="161"/>
      <c r="S28" s="9" t="s">
        <v>33</v>
      </c>
      <c r="T28" s="68">
        <v>7.2</v>
      </c>
      <c r="U28" s="9" t="s">
        <v>33</v>
      </c>
      <c r="V28" s="68">
        <v>7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0.6875</v>
      </c>
      <c r="H29" s="3" t="s">
        <v>124</v>
      </c>
      <c r="I29" s="3">
        <v>1</v>
      </c>
      <c r="J29" s="3">
        <v>467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0.69097222222222221</v>
      </c>
      <c r="H30" s="3" t="s">
        <v>124</v>
      </c>
      <c r="I30" s="3">
        <v>4</v>
      </c>
      <c r="J30" s="3">
        <v>468</v>
      </c>
      <c r="K30" s="3">
        <v>900</v>
      </c>
      <c r="L30" s="2">
        <v>91.34</v>
      </c>
      <c r="M30" s="2">
        <v>77.92</v>
      </c>
      <c r="N30" s="137">
        <f t="shared" si="0"/>
        <v>85.307641777972407</v>
      </c>
      <c r="O30" s="54" t="s">
        <v>14</v>
      </c>
      <c r="P30" s="2">
        <v>77.319999999999993</v>
      </c>
      <c r="Q30" s="2">
        <v>28.44</v>
      </c>
      <c r="R30" s="137">
        <f t="shared" ref="R30:R35" si="13">IF(P30&gt;0,Q30/P30*100,0)</f>
        <v>36.782203828246253</v>
      </c>
      <c r="S30" s="28" t="s">
        <v>4</v>
      </c>
      <c r="T30" s="25">
        <f>AVERAGE(T6:T29)</f>
        <v>7.3043478260869561</v>
      </c>
      <c r="U30" s="28" t="s">
        <v>4</v>
      </c>
      <c r="V30" s="25">
        <f>AVERAGE(V6:V29)</f>
        <v>7.1521739130434767</v>
      </c>
      <c r="W30" s="28" t="s">
        <v>4</v>
      </c>
      <c r="X30" s="25">
        <f>AVERAGE(X6:X29)</f>
        <v>6.4608695652173926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0.71180555555555547</v>
      </c>
      <c r="H31" s="3" t="s">
        <v>124</v>
      </c>
      <c r="I31" s="3">
        <v>8</v>
      </c>
      <c r="J31" s="3">
        <v>469</v>
      </c>
      <c r="K31" s="3">
        <v>2800</v>
      </c>
      <c r="L31" s="8">
        <v>90.98</v>
      </c>
      <c r="M31" s="2">
        <v>79.239999999999995</v>
      </c>
      <c r="N31" s="137">
        <f t="shared" si="0"/>
        <v>87.096065069245981</v>
      </c>
      <c r="O31" s="54" t="s">
        <v>15</v>
      </c>
      <c r="P31" s="2">
        <v>82.14</v>
      </c>
      <c r="Q31" s="2">
        <v>27.84</v>
      </c>
      <c r="R31" s="137">
        <f t="shared" si="13"/>
        <v>33.893352812271729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2.23</v>
      </c>
      <c r="C32" s="2">
        <v>1.84</v>
      </c>
      <c r="D32" s="26">
        <f t="shared" si="5"/>
        <v>82.511210762331842</v>
      </c>
      <c r="E32" s="2">
        <v>7.3</v>
      </c>
      <c r="F32" s="97"/>
      <c r="G32" s="7">
        <v>0.73611111111111116</v>
      </c>
      <c r="H32" s="3" t="s">
        <v>124</v>
      </c>
      <c r="I32" s="3">
        <v>6</v>
      </c>
      <c r="J32" s="3">
        <v>470</v>
      </c>
      <c r="K32" s="75">
        <v>1100</v>
      </c>
      <c r="L32" s="76">
        <v>91.2</v>
      </c>
      <c r="M32" s="2">
        <v>78.239999999999995</v>
      </c>
      <c r="N32" s="137">
        <f t="shared" si="0"/>
        <v>85.78947368421052</v>
      </c>
      <c r="O32" s="54" t="s">
        <v>62</v>
      </c>
      <c r="P32" s="2">
        <v>82.84</v>
      </c>
      <c r="Q32" s="2">
        <v>28.6</v>
      </c>
      <c r="R32" s="137">
        <f t="shared" si="13"/>
        <v>34.524384355383873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2.27</v>
      </c>
      <c r="C33" s="2">
        <v>1.84</v>
      </c>
      <c r="D33" s="26">
        <f t="shared" si="5"/>
        <v>81.057268722466972</v>
      </c>
      <c r="E33" s="2">
        <v>6.2</v>
      </c>
      <c r="F33" s="97"/>
      <c r="G33" s="7">
        <v>0.75</v>
      </c>
      <c r="H33" s="22" t="s">
        <v>124</v>
      </c>
      <c r="I33" s="22">
        <v>3</v>
      </c>
      <c r="J33" s="22">
        <v>471</v>
      </c>
      <c r="K33" s="22">
        <v>900</v>
      </c>
      <c r="L33" s="23">
        <v>92.14</v>
      </c>
      <c r="M33" s="2">
        <v>78.64</v>
      </c>
      <c r="N33" s="137">
        <f t="shared" si="0"/>
        <v>85.348382895593673</v>
      </c>
      <c r="O33" s="72" t="s">
        <v>13</v>
      </c>
      <c r="P33" s="2">
        <v>80.459999999999994</v>
      </c>
      <c r="Q33" s="2">
        <v>28.28</v>
      </c>
      <c r="R33" s="137">
        <f t="shared" si="13"/>
        <v>35.147899577429783</v>
      </c>
      <c r="S33" s="9" t="s">
        <v>24</v>
      </c>
      <c r="T33" s="68">
        <v>7.7</v>
      </c>
      <c r="U33" s="9" t="s">
        <v>24</v>
      </c>
      <c r="V33" s="68">
        <v>7.8</v>
      </c>
      <c r="W33" s="12" t="s">
        <v>24</v>
      </c>
      <c r="X33" s="81">
        <v>6.5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0.78125</v>
      </c>
      <c r="H34" s="22" t="s">
        <v>124</v>
      </c>
      <c r="I34" s="22">
        <v>4</v>
      </c>
      <c r="J34" s="22">
        <v>472</v>
      </c>
      <c r="K34" s="22">
        <v>900</v>
      </c>
      <c r="L34" s="23">
        <v>91.22</v>
      </c>
      <c r="M34" s="2">
        <v>77.52</v>
      </c>
      <c r="N34" s="137">
        <f t="shared" si="0"/>
        <v>84.9813637360228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8.6999999999999993</v>
      </c>
      <c r="U34" s="9" t="s">
        <v>25</v>
      </c>
      <c r="V34" s="68">
        <v>7.9</v>
      </c>
      <c r="W34" s="12" t="s">
        <v>25</v>
      </c>
      <c r="X34" s="81"/>
      <c r="Y34" s="47"/>
    </row>
    <row r="35" spans="1:25" ht="13.8">
      <c r="A35" s="73" t="s">
        <v>51</v>
      </c>
      <c r="B35" s="2">
        <v>2.56</v>
      </c>
      <c r="C35" s="2">
        <v>1.76</v>
      </c>
      <c r="D35" s="26">
        <f t="shared" si="5"/>
        <v>68.75</v>
      </c>
      <c r="E35" s="2">
        <v>6.2</v>
      </c>
      <c r="F35" s="97"/>
      <c r="G35" s="7">
        <v>0.78472222222222221</v>
      </c>
      <c r="H35" s="22" t="s">
        <v>124</v>
      </c>
      <c r="I35" s="22">
        <v>2</v>
      </c>
      <c r="J35" s="22">
        <v>473</v>
      </c>
      <c r="K35" s="22">
        <v>900</v>
      </c>
      <c r="L35" s="23">
        <v>91.8</v>
      </c>
      <c r="M35" s="2">
        <v>79.08</v>
      </c>
      <c r="N35" s="137">
        <f t="shared" si="0"/>
        <v>86.143790849673209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</v>
      </c>
      <c r="U35" s="9" t="s">
        <v>26</v>
      </c>
      <c r="V35" s="68">
        <v>8.1</v>
      </c>
      <c r="W35" s="12" t="s">
        <v>26</v>
      </c>
      <c r="X35" s="81">
        <v>6.6</v>
      </c>
      <c r="Y35" s="47"/>
    </row>
    <row r="36" spans="1:25" ht="15.6">
      <c r="A36" s="24" t="s">
        <v>4</v>
      </c>
      <c r="B36" s="25">
        <f>AVERAGE(B30:B35)</f>
        <v>2.3533333333333335</v>
      </c>
      <c r="C36" s="25">
        <f>AVERAGE(C30:C35)</f>
        <v>1.8133333333333335</v>
      </c>
      <c r="D36" s="26">
        <f t="shared" si="5"/>
        <v>77.053824362606221</v>
      </c>
      <c r="E36" s="25">
        <f>AVERAGE(E30:E35)</f>
        <v>6.5666666666666664</v>
      </c>
      <c r="F36" s="27"/>
      <c r="G36" s="7">
        <v>0.79166666666666663</v>
      </c>
      <c r="H36" s="22" t="s">
        <v>124</v>
      </c>
      <c r="I36" s="22">
        <v>1</v>
      </c>
      <c r="J36" s="22">
        <v>474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80.69</v>
      </c>
      <c r="Q36" s="25">
        <f t="shared" ref="Q36" si="15">AVERAGE(Q30:Q35)</f>
        <v>28.29</v>
      </c>
      <c r="R36" s="137">
        <f>IF(P36&gt;0,Q36/P36*100,0)</f>
        <v>35.060106580741106</v>
      </c>
      <c r="S36" s="9" t="s">
        <v>39</v>
      </c>
      <c r="T36" s="68">
        <v>8.9</v>
      </c>
      <c r="U36" s="9" t="s">
        <v>39</v>
      </c>
      <c r="V36" s="68">
        <v>7.8</v>
      </c>
      <c r="W36" s="12" t="s">
        <v>39</v>
      </c>
      <c r="X36" s="81">
        <v>6.5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0.80902777777777779</v>
      </c>
      <c r="H37" s="22" t="s">
        <v>124</v>
      </c>
      <c r="I37" s="22">
        <v>8</v>
      </c>
      <c r="J37" s="22">
        <v>475</v>
      </c>
      <c r="K37" s="22">
        <v>2800</v>
      </c>
      <c r="L37" s="23">
        <v>91.4</v>
      </c>
      <c r="M37" s="2">
        <v>80.64</v>
      </c>
      <c r="N37" s="137">
        <f t="shared" si="0"/>
        <v>88.227571115973731</v>
      </c>
      <c r="O37" s="54"/>
      <c r="P37" s="9"/>
      <c r="Q37" s="9"/>
      <c r="R37" s="9"/>
      <c r="S37" s="9" t="s">
        <v>40</v>
      </c>
      <c r="T37" s="68">
        <v>8.8000000000000007</v>
      </c>
      <c r="U37" s="9" t="s">
        <v>40</v>
      </c>
      <c r="V37" s="68">
        <v>7.9</v>
      </c>
      <c r="W37" s="12" t="s">
        <v>40</v>
      </c>
      <c r="X37" s="81">
        <v>6.5</v>
      </c>
      <c r="Y37" s="47"/>
    </row>
    <row r="38" spans="1:25" ht="13.8">
      <c r="A38" s="73" t="s">
        <v>46</v>
      </c>
      <c r="B38" s="2">
        <v>4.6399999999999997</v>
      </c>
      <c r="C38" s="2">
        <v>3.63</v>
      </c>
      <c r="D38" s="26">
        <f t="shared" si="5"/>
        <v>78.232758620689651</v>
      </c>
      <c r="E38" s="2">
        <v>6.3</v>
      </c>
      <c r="F38" s="97"/>
      <c r="G38" s="7">
        <v>0.80902777777777779</v>
      </c>
      <c r="H38" s="22" t="s">
        <v>124</v>
      </c>
      <c r="I38" s="22">
        <v>7</v>
      </c>
      <c r="J38" s="22">
        <v>476</v>
      </c>
      <c r="K38" s="22">
        <v>1800</v>
      </c>
      <c r="L38" s="23">
        <v>91.82</v>
      </c>
      <c r="M38" s="2">
        <v>79.52</v>
      </c>
      <c r="N38" s="137">
        <f t="shared" si="0"/>
        <v>86.604225658897846</v>
      </c>
      <c r="O38" s="174" t="s">
        <v>58</v>
      </c>
      <c r="P38" s="175"/>
      <c r="Q38" s="175"/>
      <c r="R38" s="176"/>
      <c r="S38" s="9" t="s">
        <v>41</v>
      </c>
      <c r="T38" s="68">
        <v>8.6999999999999993</v>
      </c>
      <c r="U38" s="9" t="s">
        <v>41</v>
      </c>
      <c r="V38" s="68">
        <v>9.8000000000000007</v>
      </c>
      <c r="W38" s="12" t="s">
        <v>41</v>
      </c>
      <c r="X38" s="81">
        <v>6.6</v>
      </c>
      <c r="Y38" s="47"/>
    </row>
    <row r="39" spans="1:25" ht="13.8">
      <c r="A39" s="73" t="s">
        <v>47</v>
      </c>
      <c r="B39" s="2">
        <v>4.59</v>
      </c>
      <c r="C39" s="2">
        <v>3.72</v>
      </c>
      <c r="D39" s="26">
        <f t="shared" si="5"/>
        <v>81.045751633986939</v>
      </c>
      <c r="E39" s="2"/>
      <c r="F39" s="97"/>
      <c r="G39" s="7">
        <v>0.80902777777777779</v>
      </c>
      <c r="H39" s="22" t="s">
        <v>124</v>
      </c>
      <c r="I39" s="22">
        <v>6</v>
      </c>
      <c r="J39" s="22">
        <v>477</v>
      </c>
      <c r="K39" s="22">
        <v>1100</v>
      </c>
      <c r="L39" s="23">
        <v>91.62</v>
      </c>
      <c r="M39" s="2">
        <v>78.8</v>
      </c>
      <c r="N39" s="137">
        <f t="shared" si="0"/>
        <v>86.007421960270676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8.6999999999999993</v>
      </c>
      <c r="U39" s="9" t="s">
        <v>18</v>
      </c>
      <c r="V39" s="68">
        <v>6.9</v>
      </c>
      <c r="W39" s="12" t="s">
        <v>18</v>
      </c>
      <c r="X39" s="81">
        <v>6.5</v>
      </c>
      <c r="Y39" s="47"/>
    </row>
    <row r="40" spans="1:25" ht="13.8">
      <c r="A40" s="73" t="s">
        <v>48</v>
      </c>
      <c r="B40" s="2">
        <v>5.32</v>
      </c>
      <c r="C40" s="2">
        <v>4.3</v>
      </c>
      <c r="D40" s="26">
        <f t="shared" si="5"/>
        <v>80.827067669172919</v>
      </c>
      <c r="E40" s="2">
        <v>6.5</v>
      </c>
      <c r="F40" s="97"/>
      <c r="G40" s="7">
        <v>0.82986111111111116</v>
      </c>
      <c r="H40" s="22" t="s">
        <v>124</v>
      </c>
      <c r="I40" s="22">
        <v>3</v>
      </c>
      <c r="J40" s="22">
        <v>478</v>
      </c>
      <c r="K40" s="22">
        <v>900</v>
      </c>
      <c r="L40" s="23">
        <v>92.48</v>
      </c>
      <c r="M40" s="2">
        <v>79.52</v>
      </c>
      <c r="N40" s="137">
        <f t="shared" si="0"/>
        <v>85.986159169550163</v>
      </c>
      <c r="O40" s="9" t="s">
        <v>114</v>
      </c>
      <c r="P40" s="8">
        <v>91.18</v>
      </c>
      <c r="Q40" s="8">
        <v>85.12</v>
      </c>
      <c r="R40" s="137">
        <f t="shared" ref="R40:R43" si="16">IF(P40&gt;0,Q40/P40*100,0)</f>
        <v>93.353805659135773</v>
      </c>
      <c r="S40" s="9" t="s">
        <v>30</v>
      </c>
      <c r="T40" s="68">
        <v>8.5</v>
      </c>
      <c r="U40" s="9" t="s">
        <v>30</v>
      </c>
      <c r="V40" s="68">
        <v>7.3</v>
      </c>
      <c r="W40" s="12" t="s">
        <v>30</v>
      </c>
      <c r="X40" s="81">
        <v>6.5</v>
      </c>
      <c r="Y40" s="47"/>
    </row>
    <row r="41" spans="1:25" ht="13.8">
      <c r="A41" s="73" t="s">
        <v>49</v>
      </c>
      <c r="B41" s="2">
        <v>7.95</v>
      </c>
      <c r="C41" s="2">
        <v>7.07</v>
      </c>
      <c r="D41" s="26">
        <f t="shared" si="5"/>
        <v>88.930817610062888</v>
      </c>
      <c r="E41" s="2">
        <v>6.1</v>
      </c>
      <c r="F41" s="97"/>
      <c r="G41" s="7">
        <v>0.85416666666666663</v>
      </c>
      <c r="H41" s="22" t="s">
        <v>124</v>
      </c>
      <c r="I41" s="22">
        <v>2</v>
      </c>
      <c r="J41" s="22">
        <v>479</v>
      </c>
      <c r="K41" s="22">
        <v>900</v>
      </c>
      <c r="L41" s="23">
        <v>91.36</v>
      </c>
      <c r="M41" s="2">
        <v>79.08</v>
      </c>
      <c r="N41" s="137">
        <f t="shared" si="0"/>
        <v>86.558669001751312</v>
      </c>
      <c r="O41" s="119" t="s">
        <v>115</v>
      </c>
      <c r="P41" s="8">
        <v>91.14</v>
      </c>
      <c r="Q41" s="8">
        <v>84.6</v>
      </c>
      <c r="R41" s="137">
        <f t="shared" si="16"/>
        <v>92.824226464779457</v>
      </c>
      <c r="S41" s="9" t="s">
        <v>56</v>
      </c>
      <c r="T41" s="68">
        <v>8.6999999999999993</v>
      </c>
      <c r="U41" s="9" t="s">
        <v>56</v>
      </c>
      <c r="V41" s="68">
        <v>7.8</v>
      </c>
      <c r="W41" s="12" t="s">
        <v>56</v>
      </c>
      <c r="X41" s="81">
        <v>6.5</v>
      </c>
      <c r="Y41" s="47"/>
    </row>
    <row r="42" spans="1:25" ht="13.8">
      <c r="A42" s="73" t="s">
        <v>50</v>
      </c>
      <c r="B42" s="2">
        <v>4.78</v>
      </c>
      <c r="C42" s="2">
        <v>3.9</v>
      </c>
      <c r="D42" s="26">
        <f t="shared" si="5"/>
        <v>81.589958158995813</v>
      </c>
      <c r="E42" s="2">
        <v>6.2</v>
      </c>
      <c r="F42" s="97"/>
      <c r="G42" s="7">
        <v>0.85416666666666663</v>
      </c>
      <c r="H42" s="22" t="s">
        <v>124</v>
      </c>
      <c r="I42" s="22">
        <v>4</v>
      </c>
      <c r="J42" s="22">
        <v>480</v>
      </c>
      <c r="K42" s="22">
        <v>900</v>
      </c>
      <c r="L42" s="23">
        <v>91.54</v>
      </c>
      <c r="M42" s="2">
        <v>78.28</v>
      </c>
      <c r="N42" s="137">
        <f t="shared" si="0"/>
        <v>85.51452916757701</v>
      </c>
      <c r="O42" s="9" t="s">
        <v>116</v>
      </c>
      <c r="P42" s="8">
        <v>92.46</v>
      </c>
      <c r="Q42" s="8">
        <v>86.52</v>
      </c>
      <c r="R42" s="137">
        <f t="shared" si="16"/>
        <v>93.575600259571715</v>
      </c>
      <c r="S42" s="9" t="s">
        <v>19</v>
      </c>
      <c r="T42" s="68">
        <v>9.1</v>
      </c>
      <c r="U42" s="9" t="s">
        <v>19</v>
      </c>
      <c r="V42" s="68">
        <v>8</v>
      </c>
      <c r="W42" s="12" t="s">
        <v>19</v>
      </c>
      <c r="X42" s="81">
        <v>6.7</v>
      </c>
      <c r="Y42" s="47"/>
    </row>
    <row r="43" spans="1:25" ht="13.8">
      <c r="A43" s="73" t="s">
        <v>51</v>
      </c>
      <c r="B43" s="2">
        <v>5.05</v>
      </c>
      <c r="C43" s="2">
        <v>4.12</v>
      </c>
      <c r="D43" s="26">
        <f t="shared" si="5"/>
        <v>81.584158415841586</v>
      </c>
      <c r="E43" s="2">
        <v>5.9</v>
      </c>
      <c r="F43" s="97"/>
      <c r="G43" s="7">
        <v>0.88541666666666663</v>
      </c>
      <c r="H43" s="22" t="s">
        <v>124</v>
      </c>
      <c r="I43" s="22">
        <v>6</v>
      </c>
      <c r="J43" s="22">
        <v>481</v>
      </c>
      <c r="K43" s="22">
        <v>1100</v>
      </c>
      <c r="L43" s="23">
        <v>91.66</v>
      </c>
      <c r="M43" s="2">
        <v>79.2</v>
      </c>
      <c r="N43" s="137">
        <f t="shared" si="0"/>
        <v>86.406284093388621</v>
      </c>
      <c r="O43" s="9" t="s">
        <v>117</v>
      </c>
      <c r="P43" s="8">
        <v>92.24</v>
      </c>
      <c r="Q43" s="8">
        <v>87.16</v>
      </c>
      <c r="R43" s="137">
        <f t="shared" si="16"/>
        <v>94.492627927146572</v>
      </c>
      <c r="S43" s="9" t="s">
        <v>42</v>
      </c>
      <c r="T43" s="68">
        <v>8.6999999999999993</v>
      </c>
      <c r="U43" s="9" t="s">
        <v>42</v>
      </c>
      <c r="V43" s="68">
        <v>6.3</v>
      </c>
      <c r="W43" s="12" t="s">
        <v>42</v>
      </c>
      <c r="X43" s="81">
        <v>6.5</v>
      </c>
      <c r="Y43" s="47"/>
    </row>
    <row r="44" spans="1:25" ht="15.6">
      <c r="A44" s="24" t="s">
        <v>4</v>
      </c>
      <c r="B44" s="25">
        <f>AVERAGE(B38:B43)</f>
        <v>5.3883333333333328</v>
      </c>
      <c r="C44" s="25">
        <f>AVERAGE(C38:C43)</f>
        <v>4.4566666666666661</v>
      </c>
      <c r="D44" s="26">
        <f t="shared" si="5"/>
        <v>82.709557686359418</v>
      </c>
      <c r="E44" s="25">
        <f>AVERAGE(E38:E43)</f>
        <v>6.2</v>
      </c>
      <c r="F44" s="27"/>
      <c r="G44" s="7">
        <v>0.89583333333333337</v>
      </c>
      <c r="H44" s="22" t="s">
        <v>124</v>
      </c>
      <c r="I44" s="22">
        <v>7</v>
      </c>
      <c r="J44" s="22">
        <v>482</v>
      </c>
      <c r="K44" s="22">
        <v>1800</v>
      </c>
      <c r="L44" s="23">
        <v>91.68</v>
      </c>
      <c r="M44" s="2">
        <v>81.08</v>
      </c>
      <c r="N44" s="137">
        <f t="shared" si="0"/>
        <v>88.438045375218138</v>
      </c>
      <c r="O44" s="28" t="s">
        <v>4</v>
      </c>
      <c r="P44" s="25">
        <f t="shared" ref="P44" si="17">AVERAGE(P38:P43)</f>
        <v>91.754999999999995</v>
      </c>
      <c r="Q44" s="25">
        <f t="shared" ref="Q44" si="18">AVERAGE(Q38:Q43)</f>
        <v>85.85</v>
      </c>
      <c r="R44" s="137">
        <f t="shared" ref="R44" si="19">IF(P44&gt;0,Q44/P44*100,0)</f>
        <v>93.564383412348093</v>
      </c>
      <c r="S44" s="9" t="s">
        <v>20</v>
      </c>
      <c r="T44" s="68">
        <v>8.5</v>
      </c>
      <c r="U44" s="9" t="s">
        <v>20</v>
      </c>
      <c r="V44" s="68">
        <v>8</v>
      </c>
      <c r="W44" s="12" t="s">
        <v>20</v>
      </c>
      <c r="X44" s="81">
        <v>6.6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0.9375</v>
      </c>
      <c r="H45" s="22" t="s">
        <v>124</v>
      </c>
      <c r="I45" s="22">
        <v>2</v>
      </c>
      <c r="J45" s="22">
        <v>483</v>
      </c>
      <c r="K45" s="22">
        <v>900</v>
      </c>
      <c r="L45" s="23">
        <v>91.58</v>
      </c>
      <c r="M45" s="2">
        <v>78.760000000000005</v>
      </c>
      <c r="N45" s="137">
        <f t="shared" si="0"/>
        <v>86.001310329766341</v>
      </c>
      <c r="O45" s="9"/>
      <c r="P45" s="83"/>
      <c r="Q45" s="83"/>
      <c r="R45" s="9"/>
      <c r="S45" s="9" t="s">
        <v>21</v>
      </c>
      <c r="T45" s="68">
        <v>8.6</v>
      </c>
      <c r="U45" s="9" t="s">
        <v>21</v>
      </c>
      <c r="V45" s="68">
        <v>7.8</v>
      </c>
      <c r="W45" s="9" t="s">
        <v>21</v>
      </c>
      <c r="X45" s="81">
        <v>6.6</v>
      </c>
      <c r="Y45" s="47"/>
    </row>
    <row r="46" spans="1:25" ht="13.8">
      <c r="A46" s="73" t="s">
        <v>46</v>
      </c>
      <c r="B46" s="2">
        <v>8.52</v>
      </c>
      <c r="C46" s="2">
        <v>7.7</v>
      </c>
      <c r="D46" s="26">
        <f t="shared" si="5"/>
        <v>90.375586854460096</v>
      </c>
      <c r="E46" s="2">
        <v>7.1</v>
      </c>
      <c r="F46" s="97"/>
      <c r="G46" s="7">
        <v>0.94097222222222221</v>
      </c>
      <c r="H46" s="22" t="s">
        <v>124</v>
      </c>
      <c r="I46" s="22">
        <v>1</v>
      </c>
      <c r="J46" s="22">
        <v>484</v>
      </c>
      <c r="K46" s="22">
        <v>600</v>
      </c>
      <c r="L46" s="23"/>
      <c r="M46" s="2"/>
      <c r="N46" s="137">
        <f t="shared" si="0"/>
        <v>0</v>
      </c>
      <c r="O46" s="162" t="s">
        <v>70</v>
      </c>
      <c r="P46" s="163"/>
      <c r="Q46" s="163"/>
      <c r="R46" s="164"/>
      <c r="S46" s="9" t="s">
        <v>57</v>
      </c>
      <c r="T46" s="68">
        <v>9</v>
      </c>
      <c r="U46" s="9" t="s">
        <v>57</v>
      </c>
      <c r="V46" s="68">
        <v>6.6</v>
      </c>
      <c r="W46" s="9" t="s">
        <v>57</v>
      </c>
      <c r="X46" s="81">
        <v>6.5</v>
      </c>
      <c r="Y46" s="47"/>
    </row>
    <row r="47" spans="1:25" ht="13.8">
      <c r="A47" s="73" t="s">
        <v>47</v>
      </c>
      <c r="B47" s="2">
        <v>9.52</v>
      </c>
      <c r="C47" s="2">
        <v>8.42</v>
      </c>
      <c r="D47" s="26">
        <f t="shared" si="5"/>
        <v>88.445378151260513</v>
      </c>
      <c r="E47" s="2"/>
      <c r="F47" s="97"/>
      <c r="G47" s="7">
        <v>0.96180555555555547</v>
      </c>
      <c r="H47" s="22" t="s">
        <v>124</v>
      </c>
      <c r="I47" s="22">
        <v>3</v>
      </c>
      <c r="J47" s="22">
        <v>485</v>
      </c>
      <c r="K47" s="22">
        <v>900</v>
      </c>
      <c r="L47" s="23">
        <v>92.04</v>
      </c>
      <c r="M47" s="2">
        <v>78.64</v>
      </c>
      <c r="N47" s="137">
        <f t="shared" si="0"/>
        <v>85.441112559756633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7.8</v>
      </c>
      <c r="W47" s="9" t="s">
        <v>22</v>
      </c>
      <c r="X47" s="81">
        <v>6.6</v>
      </c>
      <c r="Y47" s="47"/>
    </row>
    <row r="48" spans="1:25" ht="13.8">
      <c r="A48" s="73" t="s">
        <v>48</v>
      </c>
      <c r="B48" s="2">
        <v>13.4</v>
      </c>
      <c r="C48" s="2">
        <v>11.9</v>
      </c>
      <c r="D48" s="26">
        <f t="shared" si="5"/>
        <v>88.805970149253739</v>
      </c>
      <c r="E48" s="2">
        <v>7.2</v>
      </c>
      <c r="F48" s="97"/>
      <c r="G48" s="7">
        <v>0.96180555555555547</v>
      </c>
      <c r="H48" s="22" t="s">
        <v>124</v>
      </c>
      <c r="I48" s="22">
        <v>6</v>
      </c>
      <c r="J48" s="22">
        <v>486</v>
      </c>
      <c r="K48" s="22">
        <v>1100</v>
      </c>
      <c r="L48" s="23">
        <v>91.24</v>
      </c>
      <c r="M48" s="2">
        <v>79.36</v>
      </c>
      <c r="N48" s="137">
        <f t="shared" si="0"/>
        <v>86.979395002192035</v>
      </c>
      <c r="O48" s="9" t="s">
        <v>114</v>
      </c>
      <c r="P48" s="8">
        <v>89.34</v>
      </c>
      <c r="Q48" s="8">
        <v>78.12</v>
      </c>
      <c r="R48" s="137">
        <f t="shared" ref="R48:R51" si="20">IF(P48&gt;0,Q48/P48*100,0)</f>
        <v>87.441235728676972</v>
      </c>
      <c r="S48" s="99" t="s">
        <v>23</v>
      </c>
      <c r="T48" s="68">
        <v>9</v>
      </c>
      <c r="U48" s="9" t="s">
        <v>23</v>
      </c>
      <c r="V48" s="68">
        <v>7.9</v>
      </c>
      <c r="W48" s="9" t="s">
        <v>23</v>
      </c>
      <c r="X48" s="81">
        <v>6.5</v>
      </c>
      <c r="Y48" s="47"/>
    </row>
    <row r="49" spans="1:25" ht="15">
      <c r="A49" s="73" t="s">
        <v>49</v>
      </c>
      <c r="B49" s="2">
        <v>13.13</v>
      </c>
      <c r="C49" s="2">
        <v>11.59</v>
      </c>
      <c r="D49" s="26">
        <f t="shared" si="5"/>
        <v>88.271134805788265</v>
      </c>
      <c r="E49" s="2">
        <v>7.1</v>
      </c>
      <c r="F49" s="97"/>
      <c r="G49" s="7">
        <v>0.97916666666666663</v>
      </c>
      <c r="H49" s="22" t="s">
        <v>124</v>
      </c>
      <c r="I49" s="22">
        <v>7</v>
      </c>
      <c r="J49" s="22">
        <v>487</v>
      </c>
      <c r="K49" s="85">
        <v>1800</v>
      </c>
      <c r="L49" s="86">
        <v>91.16</v>
      </c>
      <c r="M49" s="2">
        <v>81.680000000000007</v>
      </c>
      <c r="N49" s="137">
        <f t="shared" si="0"/>
        <v>89.600702062308031</v>
      </c>
      <c r="O49" s="119" t="s">
        <v>115</v>
      </c>
      <c r="P49" s="8">
        <v>91.54</v>
      </c>
      <c r="Q49" s="8">
        <v>77.599999999999994</v>
      </c>
      <c r="R49" s="137">
        <f t="shared" si="20"/>
        <v>84.771684509504027</v>
      </c>
      <c r="S49" s="99" t="s">
        <v>27</v>
      </c>
      <c r="T49" s="68">
        <v>9</v>
      </c>
      <c r="U49" s="9" t="s">
        <v>27</v>
      </c>
      <c r="V49" s="68">
        <v>7.9</v>
      </c>
      <c r="W49" s="9" t="s">
        <v>27</v>
      </c>
      <c r="X49" s="81">
        <v>6.6</v>
      </c>
      <c r="Y49" s="47"/>
    </row>
    <row r="50" spans="1:25" ht="13.8">
      <c r="A50" s="73" t="s">
        <v>50</v>
      </c>
      <c r="B50" s="2">
        <v>11.07</v>
      </c>
      <c r="C50" s="2">
        <v>9.86</v>
      </c>
      <c r="D50" s="26">
        <f t="shared" si="5"/>
        <v>89.069557362240275</v>
      </c>
      <c r="E50" s="2">
        <v>7.6</v>
      </c>
      <c r="F50" s="97"/>
      <c r="G50" s="7">
        <v>2.7777777777777776E-2</v>
      </c>
      <c r="H50" s="87" t="s">
        <v>124</v>
      </c>
      <c r="I50" s="87">
        <v>4</v>
      </c>
      <c r="J50" s="87">
        <v>488</v>
      </c>
      <c r="K50" s="87">
        <v>900</v>
      </c>
      <c r="L50" s="87">
        <v>91.46</v>
      </c>
      <c r="M50" s="2">
        <v>79.040000000000006</v>
      </c>
      <c r="N50" s="137">
        <f t="shared" si="0"/>
        <v>86.420293024272922</v>
      </c>
      <c r="O50" s="9" t="s">
        <v>116</v>
      </c>
      <c r="P50" s="8">
        <v>91.48</v>
      </c>
      <c r="Q50" s="8">
        <v>81.400000000000006</v>
      </c>
      <c r="R50" s="137">
        <f t="shared" si="20"/>
        <v>88.981198076082208</v>
      </c>
      <c r="S50" s="9" t="s">
        <v>28</v>
      </c>
      <c r="T50" s="68">
        <v>9.3000000000000007</v>
      </c>
      <c r="U50" s="9" t="s">
        <v>28</v>
      </c>
      <c r="V50" s="68">
        <v>8.1</v>
      </c>
      <c r="W50" s="9" t="s">
        <v>28</v>
      </c>
      <c r="X50" s="81">
        <v>6.6</v>
      </c>
      <c r="Y50" s="47"/>
    </row>
    <row r="51" spans="1:25" ht="13.8">
      <c r="A51" s="73" t="s">
        <v>51</v>
      </c>
      <c r="B51" s="2">
        <v>13.44</v>
      </c>
      <c r="C51" s="2">
        <v>12</v>
      </c>
      <c r="D51" s="26">
        <f t="shared" si="5"/>
        <v>89.285714285714292</v>
      </c>
      <c r="E51" s="2">
        <v>7</v>
      </c>
      <c r="F51" s="97"/>
      <c r="G51" s="7" t="s">
        <v>143</v>
      </c>
      <c r="H51" s="22" t="s">
        <v>124</v>
      </c>
      <c r="I51" s="22">
        <v>6</v>
      </c>
      <c r="J51" s="22">
        <v>489</v>
      </c>
      <c r="K51" s="22">
        <v>1100</v>
      </c>
      <c r="L51" s="22">
        <v>90.9</v>
      </c>
      <c r="M51" s="2">
        <v>79.84</v>
      </c>
      <c r="N51" s="137">
        <f t="shared" si="0"/>
        <v>87.832783278327824</v>
      </c>
      <c r="O51" s="9" t="s">
        <v>117</v>
      </c>
      <c r="P51" s="8">
        <v>91.44</v>
      </c>
      <c r="Q51" s="8">
        <v>81.72</v>
      </c>
      <c r="R51" s="137">
        <f t="shared" si="20"/>
        <v>89.370078740157481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>
        <f>AVERAGE(B46:B51)</f>
        <v>11.513333333333334</v>
      </c>
      <c r="C52" s="25">
        <f>AVERAGE(C46:C51)</f>
        <v>10.244999999999999</v>
      </c>
      <c r="D52" s="26">
        <f t="shared" si="5"/>
        <v>88.983786913723208</v>
      </c>
      <c r="E52" s="25">
        <f>AVERAGE(E46:E51)</f>
        <v>7.2</v>
      </c>
      <c r="F52" s="27"/>
      <c r="G52" s="7" t="s">
        <v>144</v>
      </c>
      <c r="H52" s="22" t="s">
        <v>124</v>
      </c>
      <c r="I52" s="22">
        <v>7</v>
      </c>
      <c r="J52" s="22">
        <v>490</v>
      </c>
      <c r="K52" s="22">
        <v>1800</v>
      </c>
      <c r="L52" s="23">
        <v>90.58</v>
      </c>
      <c r="M52" s="2">
        <v>79.680000000000007</v>
      </c>
      <c r="N52" s="137">
        <f t="shared" si="0"/>
        <v>87.966438507396788</v>
      </c>
      <c r="O52" s="28" t="s">
        <v>4</v>
      </c>
      <c r="P52" s="25">
        <f t="shared" ref="P52" si="21">AVERAGE(P46:P51)</f>
        <v>90.95</v>
      </c>
      <c r="Q52" s="25">
        <f t="shared" ref="Q52" si="22">AVERAGE(Q46:Q51)</f>
        <v>79.710000000000008</v>
      </c>
      <c r="R52" s="137">
        <f t="shared" ref="R52" si="23">IF(P52&gt;0,Q52/P52*100,0)</f>
        <v>87.641561297416175</v>
      </c>
      <c r="S52" s="9" t="s">
        <v>63</v>
      </c>
      <c r="T52" s="68">
        <v>8.6999999999999993</v>
      </c>
      <c r="U52" s="9" t="s">
        <v>63</v>
      </c>
      <c r="V52" s="68">
        <v>7.5</v>
      </c>
      <c r="W52" s="9" t="s">
        <v>63</v>
      </c>
      <c r="X52" s="81">
        <v>6.6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0.10416666666666667</v>
      </c>
      <c r="H53" s="22" t="s">
        <v>124</v>
      </c>
      <c r="I53" s="22">
        <v>3</v>
      </c>
      <c r="J53" s="22">
        <v>491</v>
      </c>
      <c r="K53" s="22">
        <v>900</v>
      </c>
      <c r="L53" s="23">
        <v>91.9</v>
      </c>
      <c r="M53" s="2">
        <v>78.52</v>
      </c>
      <c r="N53" s="137">
        <f t="shared" si="0"/>
        <v>85.440696409140358</v>
      </c>
      <c r="O53" s="165" t="s">
        <v>105</v>
      </c>
      <c r="P53" s="166"/>
      <c r="Q53" s="166"/>
      <c r="R53" s="167"/>
      <c r="S53" s="9" t="s">
        <v>31</v>
      </c>
      <c r="T53" s="68">
        <v>8.3000000000000007</v>
      </c>
      <c r="U53" s="9" t="s">
        <v>31</v>
      </c>
      <c r="V53" s="68">
        <v>7.9</v>
      </c>
      <c r="W53" s="9" t="s">
        <v>31</v>
      </c>
      <c r="X53" s="81">
        <v>6.6</v>
      </c>
      <c r="Y53" s="47"/>
    </row>
    <row r="54" spans="1:25" ht="13.8">
      <c r="A54" s="73" t="s">
        <v>46</v>
      </c>
      <c r="B54" s="2">
        <v>62.98</v>
      </c>
      <c r="C54" s="2">
        <v>56.78</v>
      </c>
      <c r="D54" s="26">
        <f t="shared" si="5"/>
        <v>90.155604953953642</v>
      </c>
      <c r="E54" s="2">
        <v>6.3</v>
      </c>
      <c r="F54" s="97"/>
      <c r="G54" s="7">
        <v>0.125</v>
      </c>
      <c r="H54" s="22" t="s">
        <v>124</v>
      </c>
      <c r="I54" s="22">
        <v>2</v>
      </c>
      <c r="J54" s="22">
        <v>492</v>
      </c>
      <c r="K54" s="22">
        <v>900</v>
      </c>
      <c r="L54" s="23">
        <v>91.38</v>
      </c>
      <c r="M54" s="2">
        <v>79.680000000000007</v>
      </c>
      <c r="N54" s="137">
        <f t="shared" si="0"/>
        <v>87.196323046618531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7.5</v>
      </c>
      <c r="U54" s="9" t="s">
        <v>32</v>
      </c>
      <c r="V54" s="68">
        <v>8.1</v>
      </c>
      <c r="W54" s="9" t="s">
        <v>32</v>
      </c>
      <c r="X54" s="81">
        <v>6.6</v>
      </c>
      <c r="Y54" s="100"/>
    </row>
    <row r="55" spans="1:25" ht="13.8">
      <c r="A55" s="73" t="s">
        <v>47</v>
      </c>
      <c r="B55" s="2">
        <v>62.34</v>
      </c>
      <c r="C55" s="2">
        <v>54.04</v>
      </c>
      <c r="D55" s="26">
        <f t="shared" si="5"/>
        <v>86.685915944818731</v>
      </c>
      <c r="E55" s="2"/>
      <c r="F55" s="97"/>
      <c r="G55" s="89">
        <v>0.12847222222222224</v>
      </c>
      <c r="H55" s="22" t="s">
        <v>124</v>
      </c>
      <c r="I55" s="22">
        <v>6</v>
      </c>
      <c r="J55" s="22">
        <v>493</v>
      </c>
      <c r="K55" s="22">
        <v>1100</v>
      </c>
      <c r="L55" s="23">
        <v>91.8</v>
      </c>
      <c r="M55" s="2">
        <v>78.36</v>
      </c>
      <c r="N55" s="137">
        <f t="shared" si="0"/>
        <v>85.359477124183002</v>
      </c>
      <c r="O55" s="9" t="s">
        <v>114</v>
      </c>
      <c r="P55" s="2">
        <v>91.78</v>
      </c>
      <c r="Q55" s="2">
        <v>80.48</v>
      </c>
      <c r="R55" s="137">
        <f t="shared" ref="R55:R58" si="24">IF(P55&gt;0,Q55/P55*100,0)</f>
        <v>87.687949444323394</v>
      </c>
      <c r="S55" s="9" t="s">
        <v>33</v>
      </c>
      <c r="T55" s="68">
        <v>7.4</v>
      </c>
      <c r="U55" s="9" t="s">
        <v>33</v>
      </c>
      <c r="V55" s="68">
        <v>7.8</v>
      </c>
      <c r="W55" s="9" t="s">
        <v>33</v>
      </c>
      <c r="X55" s="81">
        <v>6.6</v>
      </c>
      <c r="Y55" s="100"/>
    </row>
    <row r="56" spans="1:25" ht="13.8">
      <c r="A56" s="73" t="s">
        <v>48</v>
      </c>
      <c r="B56" s="2">
        <v>63.88</v>
      </c>
      <c r="C56" s="2">
        <v>55.72</v>
      </c>
      <c r="D56" s="26">
        <f t="shared" si="5"/>
        <v>87.226048841577949</v>
      </c>
      <c r="E56" s="2">
        <v>6.5</v>
      </c>
      <c r="F56" s="97"/>
      <c r="G56" s="89">
        <v>0.1388888888888889</v>
      </c>
      <c r="H56" s="22" t="s">
        <v>124</v>
      </c>
      <c r="I56" s="22">
        <v>7</v>
      </c>
      <c r="J56" s="22">
        <v>494</v>
      </c>
      <c r="K56" s="22">
        <v>1800</v>
      </c>
      <c r="L56" s="23">
        <v>91.1</v>
      </c>
      <c r="M56" s="2">
        <v>79.2</v>
      </c>
      <c r="N56" s="137">
        <f t="shared" si="0"/>
        <v>86.937431394072462</v>
      </c>
      <c r="O56" s="119" t="s">
        <v>115</v>
      </c>
      <c r="P56" s="2">
        <v>91.34</v>
      </c>
      <c r="Q56" s="2">
        <v>77.239999999999995</v>
      </c>
      <c r="R56" s="137">
        <f t="shared" si="24"/>
        <v>84.563170571491113</v>
      </c>
      <c r="S56" s="9" t="s">
        <v>34</v>
      </c>
      <c r="T56" s="68">
        <v>7</v>
      </c>
      <c r="U56" s="9" t="s">
        <v>34</v>
      </c>
      <c r="V56" s="68">
        <v>8</v>
      </c>
      <c r="W56" s="9" t="s">
        <v>34</v>
      </c>
      <c r="X56" s="81">
        <v>6.6</v>
      </c>
      <c r="Y56" s="47"/>
    </row>
    <row r="57" spans="1:25" ht="15.6">
      <c r="A57" s="73" t="s">
        <v>49</v>
      </c>
      <c r="B57" s="2">
        <v>62.19</v>
      </c>
      <c r="C57" s="2">
        <v>55.58</v>
      </c>
      <c r="D57" s="26">
        <f t="shared" si="5"/>
        <v>89.371281556520344</v>
      </c>
      <c r="E57" s="2">
        <v>6.4</v>
      </c>
      <c r="F57" s="98"/>
      <c r="G57" s="89">
        <v>0.15625</v>
      </c>
      <c r="H57" s="22" t="s">
        <v>124</v>
      </c>
      <c r="I57" s="22">
        <v>8</v>
      </c>
      <c r="J57" s="22">
        <v>495</v>
      </c>
      <c r="K57" s="22">
        <v>2800</v>
      </c>
      <c r="L57" s="23">
        <v>92</v>
      </c>
      <c r="M57" s="2">
        <v>80.08</v>
      </c>
      <c r="N57" s="137">
        <f t="shared" si="0"/>
        <v>87.043478260869563</v>
      </c>
      <c r="O57" s="9" t="s">
        <v>116</v>
      </c>
      <c r="P57" s="2">
        <v>91.34</v>
      </c>
      <c r="Q57" s="2">
        <v>77.760000000000005</v>
      </c>
      <c r="R57" s="137">
        <f t="shared" si="24"/>
        <v>85.132472082329755</v>
      </c>
      <c r="S57" s="124" t="s">
        <v>4</v>
      </c>
      <c r="T57" s="25">
        <f>AVERAGE(T33:T56)</f>
        <v>8.5521739130434788</v>
      </c>
      <c r="U57" s="28" t="s">
        <v>4</v>
      </c>
      <c r="V57" s="25">
        <f>AVERAGE(V33:V56)</f>
        <v>7.7826086956521738</v>
      </c>
      <c r="W57" s="28" t="s">
        <v>4</v>
      </c>
      <c r="X57" s="25">
        <f>AVERAGE(X33:X56)</f>
        <v>6.5636363636363617</v>
      </c>
      <c r="Y57" s="47"/>
    </row>
    <row r="58" spans="1:25" ht="13.8">
      <c r="A58" s="73" t="s">
        <v>50</v>
      </c>
      <c r="B58" s="2">
        <v>64.41</v>
      </c>
      <c r="C58" s="2">
        <v>55.9</v>
      </c>
      <c r="D58" s="26">
        <f t="shared" si="5"/>
        <v>86.787765874864149</v>
      </c>
      <c r="E58" s="2">
        <v>6.8</v>
      </c>
      <c r="F58" s="97"/>
      <c r="G58" s="89">
        <v>0.20486111111111113</v>
      </c>
      <c r="H58" s="22" t="s">
        <v>124</v>
      </c>
      <c r="I58" s="22">
        <v>6</v>
      </c>
      <c r="J58" s="22">
        <v>496</v>
      </c>
      <c r="K58" s="22">
        <v>1100</v>
      </c>
      <c r="L58" s="23">
        <v>90.98</v>
      </c>
      <c r="M58" s="2">
        <v>78.08</v>
      </c>
      <c r="N58" s="137">
        <f t="shared" si="0"/>
        <v>85.821059573532636</v>
      </c>
      <c r="O58" s="9" t="s">
        <v>117</v>
      </c>
      <c r="P58" s="2">
        <v>91.4</v>
      </c>
      <c r="Q58" s="2">
        <v>79.319999999999993</v>
      </c>
      <c r="R58" s="137">
        <f t="shared" si="24"/>
        <v>86.783369803063451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63.71</v>
      </c>
      <c r="C59" s="2">
        <v>56.4</v>
      </c>
      <c r="D59" s="26">
        <f t="shared" si="5"/>
        <v>88.52613404489091</v>
      </c>
      <c r="E59" s="2">
        <v>6.5</v>
      </c>
      <c r="F59" s="97"/>
      <c r="G59" s="89">
        <v>0.21875</v>
      </c>
      <c r="H59" s="22" t="s">
        <v>124</v>
      </c>
      <c r="I59" s="22">
        <v>8</v>
      </c>
      <c r="J59" s="22">
        <v>497</v>
      </c>
      <c r="K59" s="22">
        <v>2800</v>
      </c>
      <c r="L59" s="23">
        <v>91.64</v>
      </c>
      <c r="M59" s="2">
        <v>80.28</v>
      </c>
      <c r="N59" s="137">
        <f t="shared" si="0"/>
        <v>87.603666521169799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63.251666666666658</v>
      </c>
      <c r="C60" s="25">
        <f>AVERAGE(C54:C59)</f>
        <v>55.736666666666657</v>
      </c>
      <c r="D60" s="26">
        <f t="shared" si="5"/>
        <v>88.118890147822199</v>
      </c>
      <c r="E60" s="25">
        <f>AVERAGE(E54:E59)</f>
        <v>6.5</v>
      </c>
      <c r="F60" s="27"/>
      <c r="G60" s="89">
        <v>0.22916666666666666</v>
      </c>
      <c r="H60" s="22" t="s">
        <v>124</v>
      </c>
      <c r="I60" s="22">
        <v>7</v>
      </c>
      <c r="J60" s="22">
        <v>498</v>
      </c>
      <c r="K60" s="22">
        <v>1800</v>
      </c>
      <c r="L60" s="23">
        <v>91.16</v>
      </c>
      <c r="M60" s="2">
        <v>79.16</v>
      </c>
      <c r="N60" s="137">
        <f t="shared" si="0"/>
        <v>86.836331724440541</v>
      </c>
      <c r="O60" s="28" t="s">
        <v>4</v>
      </c>
      <c r="P60" s="25">
        <f t="shared" ref="P60" si="25">AVERAGE(P54:P59)</f>
        <v>91.465000000000003</v>
      </c>
      <c r="Q60" s="25">
        <f t="shared" ref="Q60" si="26">AVERAGE(Q54:Q59)</f>
        <v>78.7</v>
      </c>
      <c r="R60" s="137">
        <f>IF(P60&gt;0,Q60/P60*100,0)</f>
        <v>86.043841906740283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0.23611111111111113</v>
      </c>
      <c r="H61" s="22" t="s">
        <v>124</v>
      </c>
      <c r="I61" s="22">
        <v>4</v>
      </c>
      <c r="J61" s="22">
        <v>499</v>
      </c>
      <c r="K61" s="22">
        <v>900</v>
      </c>
      <c r="L61" s="23">
        <v>91.16</v>
      </c>
      <c r="M61" s="2">
        <v>78.959999999999994</v>
      </c>
      <c r="N61" s="137">
        <f t="shared" si="0"/>
        <v>86.61693725318122</v>
      </c>
      <c r="O61" s="171" t="s">
        <v>68</v>
      </c>
      <c r="P61" s="171"/>
      <c r="Q61" s="171"/>
      <c r="R61" s="171"/>
      <c r="S61" s="41"/>
      <c r="T61" s="60">
        <v>1</v>
      </c>
      <c r="U61" s="125">
        <v>490</v>
      </c>
      <c r="V61" s="108"/>
      <c r="W61" s="60">
        <v>1</v>
      </c>
      <c r="X61" s="62">
        <v>750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1031</v>
      </c>
      <c r="V62" s="108"/>
      <c r="W62" s="60">
        <v>2</v>
      </c>
      <c r="X62" s="62">
        <v>1008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1036</v>
      </c>
      <c r="V63" s="108"/>
      <c r="W63" s="69">
        <v>3</v>
      </c>
      <c r="X63" s="62">
        <v>1004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</v>
      </c>
      <c r="Q64" s="8"/>
      <c r="R64" s="8"/>
      <c r="S64" s="41"/>
      <c r="T64" s="60">
        <v>4</v>
      </c>
      <c r="U64" s="125">
        <v>1030</v>
      </c>
      <c r="V64" s="108"/>
      <c r="W64" s="60">
        <v>4</v>
      </c>
      <c r="X64" s="62">
        <v>1195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</v>
      </c>
      <c r="Q65" s="8"/>
      <c r="R65" s="8"/>
      <c r="S65" s="41"/>
      <c r="T65" s="60">
        <v>5</v>
      </c>
      <c r="U65" s="125">
        <v>958</v>
      </c>
      <c r="V65" s="108"/>
      <c r="W65" s="60">
        <v>5</v>
      </c>
      <c r="X65" s="62">
        <v>1138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99.41</v>
      </c>
      <c r="Q66" s="8"/>
      <c r="R66" s="8"/>
      <c r="S66" s="41"/>
      <c r="T66" s="60">
        <v>6</v>
      </c>
      <c r="U66" s="125">
        <v>1040</v>
      </c>
      <c r="V66" s="108"/>
      <c r="W66" s="60">
        <v>6</v>
      </c>
      <c r="X66" s="62">
        <v>865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99.4</v>
      </c>
      <c r="Q67" s="8"/>
      <c r="R67" s="8"/>
      <c r="S67" s="41"/>
      <c r="T67" s="60">
        <v>7</v>
      </c>
      <c r="U67" s="125">
        <v>1270</v>
      </c>
      <c r="V67" s="108"/>
      <c r="W67" s="60">
        <v>7</v>
      </c>
      <c r="X67" s="62">
        <v>1280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99.33</v>
      </c>
      <c r="Q68" s="8"/>
      <c r="R68" s="8"/>
      <c r="S68" s="41"/>
      <c r="T68" s="60">
        <v>8</v>
      </c>
      <c r="U68" s="125">
        <v>1199</v>
      </c>
      <c r="V68" s="108"/>
      <c r="W68" s="102">
        <v>8</v>
      </c>
      <c r="X68" s="62">
        <v>1096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98.9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11.71</v>
      </c>
      <c r="C70" s="143">
        <v>10.31</v>
      </c>
      <c r="D70" s="26">
        <f t="shared" si="5"/>
        <v>88.044406490179327</v>
      </c>
      <c r="E70" s="143">
        <v>8.1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99.173333333333332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12.69</v>
      </c>
      <c r="C71" s="143">
        <v>11.15</v>
      </c>
      <c r="D71" s="26">
        <f t="shared" si="5"/>
        <v>87.864460204885745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12.82</v>
      </c>
      <c r="C72" s="143">
        <v>11.19</v>
      </c>
      <c r="D72" s="26">
        <f t="shared" si="5"/>
        <v>87.285491419656779</v>
      </c>
      <c r="E72" s="143">
        <v>8.3000000000000007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400</v>
      </c>
      <c r="V72" s="108"/>
      <c r="W72" s="60">
        <v>1</v>
      </c>
      <c r="X72" s="62">
        <v>765</v>
      </c>
      <c r="Y72" s="47"/>
    </row>
    <row r="73" spans="1:30" ht="15">
      <c r="A73" s="73" t="s">
        <v>49</v>
      </c>
      <c r="B73" s="138">
        <v>13.13</v>
      </c>
      <c r="C73" s="143">
        <v>11.53</v>
      </c>
      <c r="D73" s="26">
        <f t="shared" si="5"/>
        <v>87.81416603198781</v>
      </c>
      <c r="E73" s="143">
        <v>7.8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3" t="s">
        <v>135</v>
      </c>
      <c r="P73" s="2">
        <v>89.88</v>
      </c>
      <c r="Q73" s="2">
        <v>68.680000000000007</v>
      </c>
      <c r="R73" s="137">
        <f t="shared" ref="R73:R78" si="31">IF(P73&gt;0,Q73/P73*100,0)</f>
        <v>76.412995104583899</v>
      </c>
      <c r="S73" s="138" t="s">
        <v>136</v>
      </c>
      <c r="T73" s="60">
        <v>2</v>
      </c>
      <c r="U73" s="125">
        <v>1032</v>
      </c>
      <c r="V73" s="108"/>
      <c r="W73" s="60">
        <v>2</v>
      </c>
      <c r="X73" s="62">
        <v>1007</v>
      </c>
      <c r="Y73" s="47"/>
    </row>
    <row r="74" spans="1:30" ht="15">
      <c r="A74" s="73" t="s">
        <v>50</v>
      </c>
      <c r="B74" s="138">
        <v>13.15</v>
      </c>
      <c r="C74" s="143">
        <v>11.6</v>
      </c>
      <c r="D74" s="26">
        <f t="shared" si="5"/>
        <v>88.212927756653997</v>
      </c>
      <c r="E74" s="143">
        <v>8.3000000000000007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138</v>
      </c>
      <c r="P74" s="2">
        <v>90.14</v>
      </c>
      <c r="Q74" s="2">
        <v>72.36</v>
      </c>
      <c r="R74" s="137">
        <f t="shared" si="31"/>
        <v>80.275127579321065</v>
      </c>
      <c r="S74" s="138" t="s">
        <v>139</v>
      </c>
      <c r="T74" s="69">
        <v>3</v>
      </c>
      <c r="U74" s="125">
        <v>1001</v>
      </c>
      <c r="V74" s="108"/>
      <c r="W74" s="69">
        <v>3</v>
      </c>
      <c r="X74" s="62">
        <v>1070</v>
      </c>
      <c r="Y74" s="47"/>
    </row>
    <row r="75" spans="1:30" ht="15">
      <c r="A75" s="73" t="s">
        <v>51</v>
      </c>
      <c r="B75" s="138">
        <v>13.1</v>
      </c>
      <c r="C75" s="143">
        <v>11.5</v>
      </c>
      <c r="D75" s="26">
        <f t="shared" si="5"/>
        <v>87.786259541984734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140</v>
      </c>
      <c r="P75" s="2">
        <v>88.4</v>
      </c>
      <c r="Q75" s="2">
        <v>69.8</v>
      </c>
      <c r="R75" s="137">
        <f t="shared" si="31"/>
        <v>78.959276018099544</v>
      </c>
      <c r="S75" s="138" t="s">
        <v>139</v>
      </c>
      <c r="T75" s="60">
        <v>4</v>
      </c>
      <c r="U75" s="125">
        <v>1088</v>
      </c>
      <c r="V75" s="108"/>
      <c r="W75" s="60">
        <v>4</v>
      </c>
      <c r="X75" s="62">
        <v>964</v>
      </c>
      <c r="Y75" s="47"/>
    </row>
    <row r="76" spans="1:30" ht="15.6">
      <c r="A76" s="28" t="s">
        <v>4</v>
      </c>
      <c r="B76" s="25">
        <f>AVERAGE(B70:B75)</f>
        <v>12.766666666666666</v>
      </c>
      <c r="C76" s="25">
        <f>AVERAGE(C70:C75)</f>
        <v>11.213333333333333</v>
      </c>
      <c r="D76" s="26">
        <f t="shared" si="5"/>
        <v>87.832898172323752</v>
      </c>
      <c r="E76" s="25">
        <f>AVERAGE(E70:E75)</f>
        <v>8.1</v>
      </c>
      <c r="F76" s="92"/>
      <c r="G76" s="136" t="s">
        <v>4</v>
      </c>
      <c r="H76" s="25"/>
      <c r="I76" s="25"/>
      <c r="J76" s="25"/>
      <c r="K76" s="25">
        <f>SUM(K6:K75)</f>
        <v>70300</v>
      </c>
      <c r="L76" s="25">
        <f>AVERAGE(L6:L75)</f>
        <v>91.34730769230768</v>
      </c>
      <c r="M76" s="25">
        <f>AVERAGE(M6:M75)</f>
        <v>78.92307692307692</v>
      </c>
      <c r="N76" s="137">
        <f>IF(L76&gt;0,M76/L76*100,0)</f>
        <v>86.398908645364486</v>
      </c>
      <c r="O76" s="1" t="s">
        <v>141</v>
      </c>
      <c r="P76" s="2">
        <v>89.06</v>
      </c>
      <c r="Q76" s="2">
        <v>67.88</v>
      </c>
      <c r="R76" s="137">
        <f t="shared" si="31"/>
        <v>76.218279811363118</v>
      </c>
      <c r="S76" s="138"/>
      <c r="T76" s="60">
        <v>5</v>
      </c>
      <c r="U76" s="125">
        <v>1080</v>
      </c>
      <c r="V76" s="108"/>
      <c r="W76" s="60">
        <v>5</v>
      </c>
      <c r="X76" s="62">
        <v>1190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142</v>
      </c>
      <c r="P77" s="2">
        <v>90.22</v>
      </c>
      <c r="Q77" s="2">
        <v>68.239999999999995</v>
      </c>
      <c r="R77" s="137">
        <f t="shared" si="31"/>
        <v>75.637330968743072</v>
      </c>
      <c r="S77" s="138" t="s">
        <v>136</v>
      </c>
      <c r="T77" s="60">
        <v>6</v>
      </c>
      <c r="U77" s="125">
        <v>1140</v>
      </c>
      <c r="V77" s="108"/>
      <c r="W77" s="60">
        <v>6</v>
      </c>
      <c r="X77" s="62">
        <v>885</v>
      </c>
      <c r="Y77" s="47"/>
    </row>
    <row r="78" spans="1:30" ht="15">
      <c r="A78" s="73" t="s">
        <v>46</v>
      </c>
      <c r="B78" s="2">
        <v>11.63</v>
      </c>
      <c r="C78" s="2">
        <v>10.23</v>
      </c>
      <c r="D78" s="26">
        <f t="shared" si="5"/>
        <v>87.962166809974207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145</v>
      </c>
      <c r="P78" s="2">
        <v>89.72</v>
      </c>
      <c r="Q78" s="2">
        <v>68.28</v>
      </c>
      <c r="R78" s="137">
        <f t="shared" si="31"/>
        <v>76.103432902362911</v>
      </c>
      <c r="S78" s="138" t="s">
        <v>139</v>
      </c>
      <c r="T78" s="60">
        <v>7</v>
      </c>
      <c r="U78" s="125">
        <v>1348</v>
      </c>
      <c r="V78" s="108"/>
      <c r="W78" s="60">
        <v>7</v>
      </c>
      <c r="X78" s="62">
        <v>1277</v>
      </c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 t="s">
        <v>120</v>
      </c>
      <c r="H79" s="3" t="s">
        <v>119</v>
      </c>
      <c r="I79" s="3"/>
      <c r="J79" s="3"/>
      <c r="K79" s="75"/>
      <c r="L79" s="101">
        <v>94.52</v>
      </c>
      <c r="M79" s="101">
        <v>70.2</v>
      </c>
      <c r="N79" s="137">
        <f t="shared" ref="N79:N84" si="33">IF(L79&gt;0,M79/L79*100,0)</f>
        <v>74.269995768091405</v>
      </c>
      <c r="O79" s="28" t="s">
        <v>4</v>
      </c>
      <c r="P79" s="25">
        <f t="shared" ref="P79" si="34">AVERAGE(P73:P78)</f>
        <v>89.57</v>
      </c>
      <c r="Q79" s="25">
        <f t="shared" ref="Q79" si="35">AVERAGE(Q73:Q78)</f>
        <v>69.206666666666663</v>
      </c>
      <c r="R79" s="137">
        <f t="shared" ref="R79" si="36">IF(P79&gt;0,Q79/P79*100,0)</f>
        <v>77.265453462840981</v>
      </c>
      <c r="S79" s="108"/>
      <c r="T79" s="60">
        <v>8</v>
      </c>
      <c r="U79" s="125">
        <v>1200</v>
      </c>
      <c r="V79" s="108"/>
      <c r="W79" s="60">
        <v>8</v>
      </c>
      <c r="X79" s="62">
        <v>1177</v>
      </c>
      <c r="Y79" s="47"/>
    </row>
    <row r="80" spans="1:30" ht="15" customHeight="1">
      <c r="A80" s="73" t="s">
        <v>48</v>
      </c>
      <c r="B80" s="2">
        <v>12.52</v>
      </c>
      <c r="C80" s="2">
        <v>10.9</v>
      </c>
      <c r="D80" s="26">
        <f t="shared" si="32"/>
        <v>87.060702875399372</v>
      </c>
      <c r="E80" s="2">
        <v>8.3000000000000007</v>
      </c>
      <c r="F80" s="2"/>
      <c r="G80" s="7" t="s">
        <v>121</v>
      </c>
      <c r="H80" s="3" t="s">
        <v>119</v>
      </c>
      <c r="I80" s="138"/>
      <c r="J80" s="138"/>
      <c r="K80" s="138"/>
      <c r="L80" s="101">
        <v>94.4</v>
      </c>
      <c r="M80" s="101">
        <v>69.08</v>
      </c>
      <c r="N80" s="137">
        <f t="shared" si="33"/>
        <v>73.177966101694921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12.52</v>
      </c>
      <c r="C81" s="2">
        <v>11.53</v>
      </c>
      <c r="D81" s="26">
        <f t="shared" si="32"/>
        <v>92.092651757188492</v>
      </c>
      <c r="E81" s="2">
        <v>7.9</v>
      </c>
      <c r="F81" s="5"/>
      <c r="G81" s="7">
        <v>0.58333333333333337</v>
      </c>
      <c r="H81" s="3" t="s">
        <v>119</v>
      </c>
      <c r="I81" s="138"/>
      <c r="J81" s="138"/>
      <c r="K81" s="138"/>
      <c r="L81" s="101">
        <v>94.42</v>
      </c>
      <c r="M81" s="101">
        <v>69.92</v>
      </c>
      <c r="N81" s="137">
        <f t="shared" si="33"/>
        <v>74.052107604321122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>
        <v>94.52</v>
      </c>
      <c r="M82" s="101">
        <v>70.680000000000007</v>
      </c>
      <c r="N82" s="137">
        <f>IF(L82&gt;0,M82/L82*100,0)</f>
        <v>74.777824798984355</v>
      </c>
      <c r="O82" s="3" t="s">
        <v>127</v>
      </c>
      <c r="P82" s="2">
        <v>87.22</v>
      </c>
      <c r="Q82" s="2">
        <v>64.12</v>
      </c>
      <c r="R82" s="137">
        <f t="shared" ref="R82:R87" si="37">IF(P82&gt;0,Q82/P82*100,0)</f>
        <v>73.515248796147688</v>
      </c>
      <c r="S82" s="2" t="s">
        <v>128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12.89</v>
      </c>
      <c r="C83" s="2">
        <v>11.29</v>
      </c>
      <c r="D83" s="26">
        <f t="shared" si="32"/>
        <v>87.587276958882839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94.16</v>
      </c>
      <c r="M83" s="101">
        <v>69.56</v>
      </c>
      <c r="N83" s="137">
        <f t="shared" si="33"/>
        <v>73.874256584536965</v>
      </c>
      <c r="O83" s="91" t="s">
        <v>130</v>
      </c>
      <c r="P83" s="2">
        <v>89.06</v>
      </c>
      <c r="Q83" s="2">
        <v>58.2</v>
      </c>
      <c r="R83" s="137">
        <f t="shared" si="37"/>
        <v>65.349202784639573</v>
      </c>
      <c r="S83" s="2"/>
      <c r="T83" s="60">
        <v>1</v>
      </c>
      <c r="U83" s="125">
        <v>350</v>
      </c>
      <c r="V83" s="108"/>
      <c r="W83" s="60">
        <v>1</v>
      </c>
      <c r="X83" s="62">
        <v>600</v>
      </c>
      <c r="Y83" s="47"/>
    </row>
    <row r="84" spans="1:29" ht="15.6">
      <c r="A84" s="71" t="s">
        <v>4</v>
      </c>
      <c r="B84" s="25">
        <f>AVERAGE(B78:B83)</f>
        <v>12.39</v>
      </c>
      <c r="C84" s="25">
        <f>AVERAGE(C78:C83)</f>
        <v>10.987500000000001</v>
      </c>
      <c r="D84" s="26">
        <f t="shared" si="32"/>
        <v>88.680387409200961</v>
      </c>
      <c r="E84" s="25">
        <f>AVERAGE(E78:E83)</f>
        <v>8.1</v>
      </c>
      <c r="F84" s="70"/>
      <c r="G84" s="7">
        <v>8.3333333333333329E-2</v>
      </c>
      <c r="H84" s="3" t="s">
        <v>119</v>
      </c>
      <c r="I84" s="3"/>
      <c r="J84" s="3"/>
      <c r="K84" s="75"/>
      <c r="L84" s="101">
        <v>96.04</v>
      </c>
      <c r="M84" s="101">
        <v>70.8</v>
      </c>
      <c r="N84" s="137">
        <f t="shared" si="33"/>
        <v>73.719283631820062</v>
      </c>
      <c r="O84" s="1" t="s">
        <v>134</v>
      </c>
      <c r="P84" s="2">
        <v>89.04</v>
      </c>
      <c r="Q84" s="2">
        <v>52.76</v>
      </c>
      <c r="R84" s="137">
        <f t="shared" si="37"/>
        <v>59.254267744833776</v>
      </c>
      <c r="S84" s="5" t="s">
        <v>128</v>
      </c>
      <c r="T84" s="60">
        <v>2</v>
      </c>
      <c r="U84" s="125">
        <v>1012</v>
      </c>
      <c r="V84" s="108"/>
      <c r="W84" s="60">
        <v>2</v>
      </c>
      <c r="X84" s="62">
        <v>1019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94.676666666666662</v>
      </c>
      <c r="M85" s="25">
        <f>AVERAGE(M79:M84)</f>
        <v>70.040000000000006</v>
      </c>
      <c r="N85" s="137">
        <f t="shared" ref="N85" si="38">IF(L85&gt;0,M85/L85*100,0)</f>
        <v>73.978100904834008</v>
      </c>
      <c r="O85" s="1" t="s">
        <v>146</v>
      </c>
      <c r="P85" s="2">
        <v>88.6</v>
      </c>
      <c r="Q85" s="2">
        <v>51.36</v>
      </c>
      <c r="R85" s="137">
        <f t="shared" si="37"/>
        <v>57.968397291196396</v>
      </c>
      <c r="S85" s="5" t="s">
        <v>128</v>
      </c>
      <c r="T85" s="69">
        <v>3</v>
      </c>
      <c r="U85" s="125">
        <v>1013</v>
      </c>
      <c r="V85" s="108"/>
      <c r="W85" s="69">
        <v>3</v>
      </c>
      <c r="X85" s="62">
        <v>1120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1090</v>
      </c>
      <c r="V86" s="108"/>
      <c r="W86" s="60">
        <v>4</v>
      </c>
      <c r="X86" s="62">
        <v>947</v>
      </c>
      <c r="Y86" s="47"/>
    </row>
    <row r="87" spans="1:29" ht="15">
      <c r="A87" s="73" t="s">
        <v>46</v>
      </c>
      <c r="B87" s="8"/>
      <c r="C87" s="8"/>
      <c r="D87" s="8"/>
      <c r="E87" s="8">
        <v>1.46</v>
      </c>
      <c r="F87" s="8">
        <v>1.64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1021</v>
      </c>
      <c r="V87" s="108"/>
      <c r="W87" s="60">
        <v>5</v>
      </c>
      <c r="X87" s="62">
        <v>997</v>
      </c>
      <c r="Y87" s="47"/>
    </row>
    <row r="88" spans="1:29" ht="15.6">
      <c r="A88" s="73" t="s">
        <v>47</v>
      </c>
      <c r="B88" s="8"/>
      <c r="C88" s="8"/>
      <c r="D88" s="8"/>
      <c r="E88" s="8">
        <v>2.68</v>
      </c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88.47999999999999</v>
      </c>
      <c r="Q88" s="25">
        <f t="shared" ref="Q88" si="41">AVERAGE(Q82:Q87)</f>
        <v>56.61</v>
      </c>
      <c r="R88" s="137">
        <f t="shared" ref="R88" si="42">IF(P88&gt;0,Q88/P88*100,0)</f>
        <v>63.980560578661851</v>
      </c>
      <c r="S88" s="132"/>
      <c r="T88" s="60">
        <v>6</v>
      </c>
      <c r="U88" s="125">
        <v>840</v>
      </c>
      <c r="V88" s="108"/>
      <c r="W88" s="60">
        <v>6</v>
      </c>
      <c r="X88" s="62">
        <v>946</v>
      </c>
      <c r="Y88" s="47"/>
    </row>
    <row r="89" spans="1:29" ht="15">
      <c r="A89" s="73" t="s">
        <v>48</v>
      </c>
      <c r="B89" s="8"/>
      <c r="C89" s="8"/>
      <c r="D89" s="8"/>
      <c r="E89" s="8">
        <v>1.53</v>
      </c>
      <c r="F89" s="8">
        <v>2.6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1214</v>
      </c>
      <c r="V89" s="108"/>
      <c r="W89" s="60">
        <v>7</v>
      </c>
      <c r="X89" s="62">
        <v>1300</v>
      </c>
      <c r="Y89" s="47"/>
    </row>
    <row r="90" spans="1:29" ht="15">
      <c r="A90" s="73" t="s">
        <v>49</v>
      </c>
      <c r="B90" s="2"/>
      <c r="C90" s="8"/>
      <c r="D90" s="8"/>
      <c r="E90" s="8">
        <v>1.95</v>
      </c>
      <c r="F90" s="8">
        <v>2.59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925</v>
      </c>
      <c r="V90" s="128"/>
      <c r="W90" s="60">
        <v>8</v>
      </c>
      <c r="X90" s="62">
        <v>1190</v>
      </c>
      <c r="Y90" s="47"/>
    </row>
    <row r="91" spans="1:29" ht="15">
      <c r="A91" s="73" t="s">
        <v>50</v>
      </c>
      <c r="B91" s="2"/>
      <c r="C91" s="2"/>
      <c r="D91" s="8"/>
      <c r="E91" s="8">
        <v>1.93</v>
      </c>
      <c r="F91" s="8">
        <v>2.68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2.97</v>
      </c>
      <c r="F92" s="8">
        <v>3.55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2.0866666666666669</v>
      </c>
      <c r="F93" s="25">
        <f t="shared" si="44"/>
        <v>2.6119999999999997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4.1100000000000003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 t="s">
        <v>137</v>
      </c>
      <c r="C97" s="108"/>
      <c r="D97" s="90" t="s">
        <v>15</v>
      </c>
      <c r="E97" s="2">
        <v>3.72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>
        <v>4.43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53.2</v>
      </c>
      <c r="C99" s="108"/>
      <c r="D99" s="6" t="s">
        <v>13</v>
      </c>
      <c r="E99" s="2">
        <v>4.41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52.8</v>
      </c>
      <c r="C100" s="108"/>
      <c r="D100" s="90" t="s">
        <v>16</v>
      </c>
      <c r="E100" s="2">
        <v>3.47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52.6</v>
      </c>
      <c r="C101" s="108"/>
      <c r="D101" s="90" t="s">
        <v>61</v>
      </c>
      <c r="E101" s="2">
        <v>3.91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52.866666666666667</v>
      </c>
      <c r="C102" s="108"/>
      <c r="D102" s="26" t="s">
        <v>4</v>
      </c>
      <c r="E102" s="25">
        <f t="shared" ref="E102" si="51">AVERAGE(E96:E101)</f>
        <v>4.0083333333333337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2.79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 t="s">
        <v>120</v>
      </c>
      <c r="H106" s="3" t="s">
        <v>122</v>
      </c>
      <c r="I106" s="1"/>
      <c r="J106" s="1"/>
      <c r="K106" s="1"/>
      <c r="L106" s="1">
        <v>95.32</v>
      </c>
      <c r="M106" s="1">
        <v>52.64</v>
      </c>
      <c r="N106" s="137">
        <f t="shared" ref="N106:N111" si="56">IF(L106&gt;0,M106/L106*100,0)</f>
        <v>55.224506924045322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>
        <v>2.4300000000000002</v>
      </c>
      <c r="G107" s="91" t="s">
        <v>121</v>
      </c>
      <c r="H107" s="3" t="s">
        <v>122</v>
      </c>
      <c r="I107" s="1"/>
      <c r="J107" s="1"/>
      <c r="K107" s="1"/>
      <c r="L107" s="1">
        <v>94.44</v>
      </c>
      <c r="M107" s="1">
        <v>52.08</v>
      </c>
      <c r="N107" s="137">
        <f t="shared" si="56"/>
        <v>55.146124523506991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55.2</v>
      </c>
      <c r="C108" s="108"/>
      <c r="D108" s="6" t="s">
        <v>13</v>
      </c>
      <c r="E108" s="5">
        <v>2.84</v>
      </c>
      <c r="G108" s="91">
        <v>0.58333333333333337</v>
      </c>
      <c r="H108" s="3" t="s">
        <v>122</v>
      </c>
      <c r="I108" s="1"/>
      <c r="J108" s="4"/>
      <c r="K108" s="1"/>
      <c r="L108" s="1">
        <v>95.26</v>
      </c>
      <c r="M108" s="1">
        <v>51.56</v>
      </c>
      <c r="N108" s="137">
        <f t="shared" si="56"/>
        <v>54.125551123241657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52.2</v>
      </c>
      <c r="C109" s="108"/>
      <c r="D109" s="90" t="s">
        <v>16</v>
      </c>
      <c r="E109" s="5">
        <v>3.69</v>
      </c>
      <c r="G109" s="91">
        <v>0.75</v>
      </c>
      <c r="H109" s="3" t="s">
        <v>122</v>
      </c>
      <c r="I109" s="1"/>
      <c r="J109" s="4"/>
      <c r="K109" s="1"/>
      <c r="L109" s="1">
        <v>95.24</v>
      </c>
      <c r="M109" s="1">
        <v>52.8</v>
      </c>
      <c r="N109" s="137">
        <f t="shared" si="56"/>
        <v>55.438891222175556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52.4</v>
      </c>
      <c r="C110" s="108"/>
      <c r="D110" s="90" t="s">
        <v>61</v>
      </c>
      <c r="E110" s="5">
        <v>3.45</v>
      </c>
      <c r="G110" s="91">
        <v>0.91666666666666663</v>
      </c>
      <c r="H110" s="3" t="s">
        <v>122</v>
      </c>
      <c r="I110" s="1"/>
      <c r="J110" s="4"/>
      <c r="K110" s="1"/>
      <c r="L110" s="1">
        <v>94.76</v>
      </c>
      <c r="M110" s="1">
        <v>51.6</v>
      </c>
      <c r="N110" s="137">
        <f t="shared" si="56"/>
        <v>54.453355846348671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53.266666666666673</v>
      </c>
      <c r="C111" s="108"/>
      <c r="D111" s="26" t="s">
        <v>4</v>
      </c>
      <c r="E111" s="25">
        <f t="shared" ref="E111" si="58">AVERAGE(E105:E110)</f>
        <v>3.04</v>
      </c>
      <c r="G111" s="91">
        <v>8.3333333333333329E-2</v>
      </c>
      <c r="H111" s="3" t="s">
        <v>122</v>
      </c>
      <c r="I111" s="1"/>
      <c r="J111" s="4"/>
      <c r="K111" s="1"/>
      <c r="L111" s="1">
        <v>96.74</v>
      </c>
      <c r="M111" s="1">
        <v>52.6</v>
      </c>
      <c r="N111" s="137">
        <f t="shared" si="56"/>
        <v>54.372544965887947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95.293333333333337</v>
      </c>
      <c r="M112" s="25">
        <f t="shared" ref="M112" si="60">AVERAGE(M106:M111)</f>
        <v>52.213333333333338</v>
      </c>
      <c r="N112" s="137">
        <f t="shared" ref="N112" si="61">IF(L112&gt;0,M112/L112*100,0)</f>
        <v>54.792220512102986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2021-10-10T23:20:24Z</cp:lastPrinted>
  <dcterms:created xsi:type="dcterms:W3CDTF">2006-10-21T09:11:40Z</dcterms:created>
  <dcterms:modified xsi:type="dcterms:W3CDTF">2021-10-10T23:20:25Z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