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X57" i="3"/>
  <c r="V57"/>
  <c r="T57"/>
  <c r="X30"/>
  <c r="V30"/>
  <c r="T30"/>
  <c r="M85"/>
  <c r="N85"/>
  <c r="L85"/>
  <c r="R10"/>
  <c r="Q10"/>
  <c r="P10"/>
  <c r="R18"/>
  <c r="Q18"/>
  <c r="P18"/>
  <c r="R26"/>
  <c r="Q26"/>
  <c r="P26"/>
  <c r="R36"/>
  <c r="Q36"/>
  <c r="P36"/>
  <c r="R44"/>
  <c r="Q44"/>
  <c r="P44"/>
  <c r="R52"/>
  <c r="Q52"/>
  <c r="P52"/>
  <c r="R60"/>
  <c r="Q60"/>
  <c r="P60"/>
  <c r="P70"/>
  <c r="R79"/>
  <c r="Q79"/>
  <c r="P79"/>
  <c r="Q88"/>
  <c r="R88"/>
  <c r="P88"/>
  <c r="U112"/>
  <c r="V112"/>
  <c r="T112"/>
  <c r="S112"/>
  <c r="K112"/>
  <c r="K103"/>
  <c r="K94"/>
  <c r="K85"/>
  <c r="M76"/>
  <c r="L76"/>
  <c r="N76" s="1"/>
  <c r="K76"/>
  <c r="M112"/>
  <c r="N112"/>
  <c r="M94"/>
  <c r="N94"/>
  <c r="L94"/>
  <c r="L103"/>
  <c r="N103" s="1"/>
  <c r="L112"/>
  <c r="E111"/>
  <c r="B111"/>
  <c r="E102"/>
  <c r="B102"/>
  <c r="F93"/>
  <c r="E93"/>
  <c r="C93"/>
  <c r="B93"/>
  <c r="D93" s="1"/>
  <c r="E84"/>
  <c r="D84"/>
  <c r="C84"/>
  <c r="B84"/>
  <c r="E76"/>
  <c r="C76"/>
  <c r="B76"/>
  <c r="D76" s="1"/>
  <c r="E68"/>
  <c r="C68"/>
  <c r="B68"/>
  <c r="D68" s="1"/>
  <c r="E60"/>
  <c r="C60"/>
  <c r="B60"/>
  <c r="D60" s="1"/>
  <c r="E52"/>
  <c r="C52"/>
  <c r="B52"/>
  <c r="D52" s="1"/>
  <c r="E44"/>
  <c r="C44"/>
  <c r="B44"/>
  <c r="D44" s="1"/>
  <c r="E36"/>
  <c r="C36"/>
  <c r="B36"/>
  <c r="D36" s="1"/>
  <c r="E28"/>
  <c r="C28"/>
  <c r="B28"/>
  <c r="D28" s="1"/>
  <c r="E20"/>
  <c r="D20"/>
  <c r="C20"/>
  <c r="B20"/>
  <c r="E12"/>
  <c r="D12"/>
  <c r="C12"/>
  <c r="B12"/>
  <c r="I3"/>
  <c r="M103" l="1"/>
</calcChain>
</file>

<file path=xl/sharedStrings.xml><?xml version="1.0" encoding="utf-8"?>
<sst xmlns="http://schemas.openxmlformats.org/spreadsheetml/2006/main" count="640" uniqueCount="162">
  <si>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</si>
  <si>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</si>
  <si>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</si>
  <si>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</si>
  <si>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</si>
  <si>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</si>
  <si>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</si>
  <si>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</si>
  <si>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</si>
  <si>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</si>
  <si>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</si>
  <si>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</si>
  <si>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</si>
  <si>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</si>
  <si>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</si>
  <si>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</si>
  <si>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</si>
  <si>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</si>
  <si>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</si>
  <si>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</si>
  <si>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</si>
  <si>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</si>
  <si>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</si>
  <si>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</si>
  <si>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</si>
  <si>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</si>
  <si>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</si>
  <si>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</si>
  <si>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</si>
  <si>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</si>
  <si>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</si>
  <si>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</si>
  <si>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</si>
  <si>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</si>
  <si>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</si>
  <si>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</si>
  <si>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</si>
  <si>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</si>
  <si>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</si>
  <si>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</si>
  <si>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</si>
  <si>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</si>
  <si>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</si>
  <si>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</si>
  <si>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</si>
  <si>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</si>
  <si>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</si>
  <si>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</si>
  <si>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</si>
  <si>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</si>
  <si>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</si>
  <si>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</si>
  <si>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</si>
  <si>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</si>
  <si>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</si>
  <si>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</si>
  <si>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</si>
  <si>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</si>
  <si>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</si>
  <si>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</si>
  <si>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</si>
  <si>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</si>
  <si>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</si>
  <si>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</si>
  <si>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</si>
  <si>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</si>
  <si>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</si>
  <si>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</si>
  <si>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</si>
  <si>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</si>
  <si>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</si>
  <si>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</si>
  <si>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</si>
  <si>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</si>
  <si>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</si>
  <si>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</si>
  <si>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</si>
  <si>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</si>
  <si>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</si>
  <si>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</si>
  <si>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</si>
  <si>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</si>
  <si>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</si>
  <si>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</si>
  <si>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</si>
  <si>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</si>
  <si>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</si>
  <si>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</si>
  <si>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</si>
  <si>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</si>
  <si>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</si>
  <si>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</si>
  <si>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</si>
  <si>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</si>
  <si>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</si>
  <si>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</si>
  <si>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</si>
  <si>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</si>
  <si>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</si>
  <si>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</si>
  <si>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</si>
  <si>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</si>
  <si>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</si>
  <si>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</si>
  <si>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</si>
  <si>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</si>
  <si>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</si>
  <si>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</si>
  <si>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</si>
  <si>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</si>
  <si>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</si>
  <si>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</si>
  <si>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</si>
  <si>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</si>
  <si>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</si>
  <si>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6:05 AM SEMILLA</t>
  </si>
  <si>
    <t>B/9</t>
  </si>
  <si>
    <t>B</t>
  </si>
  <si>
    <t>C.V.P</t>
  </si>
  <si>
    <t>C</t>
  </si>
  <si>
    <t>A</t>
  </si>
  <si>
    <t>7:00 AM CORTE</t>
  </si>
  <si>
    <t>8:20 AM I  DESARROLLO</t>
  </si>
  <si>
    <t>11:35AM</t>
  </si>
  <si>
    <t>12:05PM</t>
  </si>
  <si>
    <t>5:00PM</t>
  </si>
  <si>
    <t>11:00PM</t>
  </si>
  <si>
    <t>12:00PM</t>
  </si>
  <si>
    <t>4:00PM</t>
  </si>
  <si>
    <t>8:00PM</t>
  </si>
  <si>
    <t>12:00AM</t>
  </si>
  <si>
    <t>12:40PM</t>
  </si>
  <si>
    <t>2:00PM</t>
  </si>
  <si>
    <t>1:12PM</t>
  </si>
  <si>
    <t>1:35PM</t>
  </si>
  <si>
    <t>1:55PM</t>
  </si>
  <si>
    <t>2:05PM</t>
  </si>
  <si>
    <t>2:15PM</t>
  </si>
  <si>
    <t>2:22PM 2 DESARROLLO</t>
  </si>
  <si>
    <t>3:50PM</t>
  </si>
  <si>
    <t>4:27PM</t>
  </si>
  <si>
    <t>4:40PM</t>
  </si>
  <si>
    <t>6:00PM</t>
  </si>
  <si>
    <t>6:05PM</t>
  </si>
  <si>
    <t>6:10PM</t>
  </si>
  <si>
    <t>6:15PM</t>
  </si>
  <si>
    <t>7:05PM-SEMILLA</t>
  </si>
  <si>
    <t>B/8</t>
  </si>
  <si>
    <t>7:25PM</t>
  </si>
  <si>
    <t>7:35PM</t>
  </si>
  <si>
    <t>7:45PMCORTE</t>
  </si>
  <si>
    <t>8:05PM 2 DESARROLLO</t>
  </si>
  <si>
    <t>C/9</t>
  </si>
  <si>
    <t>9:08PM</t>
  </si>
  <si>
    <t>#1DESARROLLO</t>
  </si>
  <si>
    <t>9:10PM</t>
  </si>
  <si>
    <t>9:30PM</t>
  </si>
  <si>
    <t>9:40PM</t>
  </si>
  <si>
    <t>9:55PM</t>
  </si>
  <si>
    <t>10:13PM</t>
  </si>
  <si>
    <t>10:30PM</t>
  </si>
  <si>
    <t>2 DESARROLLO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</si>
</sst>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65" fontId="10" fillId="2" borderId="1" xfId="1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1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10" fillId="2" borderId="3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topLeftCell="H22" zoomScale="80" zoomScaleNormal="80" workbookViewId="0">
      <selection activeCell="P52" sqref="P52:R52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25.441406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11"/>
      <c r="X2" s="111"/>
      <c r="Y2" s="47"/>
    </row>
    <row r="3" spans="1:25" ht="20.399999999999999">
      <c r="A3" s="54" t="s">
        <v>1</v>
      </c>
      <c r="B3" s="55" t="s">
        <v>76</v>
      </c>
      <c r="C3" s="56">
        <v>131</v>
      </c>
      <c r="D3" s="57" t="s">
        <v>78</v>
      </c>
      <c r="E3" s="29">
        <v>44221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11"/>
      <c r="X3" s="111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9" t="s">
        <v>17</v>
      </c>
      <c r="X5" s="129" t="s">
        <v>3</v>
      </c>
      <c r="Y5" s="47"/>
    </row>
    <row r="6" spans="1:25" ht="13.8">
      <c r="A6" s="67" t="s">
        <v>46</v>
      </c>
      <c r="B6" s="2"/>
      <c r="C6" s="2"/>
      <c r="D6" s="26"/>
      <c r="E6" s="2"/>
      <c r="F6" s="100"/>
      <c r="G6" s="7">
        <v>0.27430555555555552</v>
      </c>
      <c r="H6" s="3" t="s">
        <v>120</v>
      </c>
      <c r="I6" s="3">
        <v>7</v>
      </c>
      <c r="J6" s="3">
        <v>6816</v>
      </c>
      <c r="K6" s="3">
        <v>1800</v>
      </c>
      <c r="L6" s="8">
        <v>91.32</v>
      </c>
      <c r="M6" s="2">
        <v>78.680000000000007</v>
      </c>
      <c r="N6" s="2">
        <v>86.15</v>
      </c>
      <c r="O6" s="124">
        <v>0.20833333333333334</v>
      </c>
      <c r="P6" s="2">
        <v>59.5</v>
      </c>
      <c r="Q6" s="2">
        <v>52.86</v>
      </c>
      <c r="R6" s="2">
        <v>88.84</v>
      </c>
      <c r="S6" s="9" t="s">
        <v>24</v>
      </c>
      <c r="T6" s="68">
        <v>7.2</v>
      </c>
      <c r="U6" s="9" t="s">
        <v>24</v>
      </c>
      <c r="V6" s="68">
        <v>7.7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/>
      <c r="C7" s="2"/>
      <c r="D7" s="26"/>
      <c r="E7" s="2"/>
      <c r="F7" s="100"/>
      <c r="G7" s="7">
        <v>0.28472222222222221</v>
      </c>
      <c r="H7" s="3" t="s">
        <v>120</v>
      </c>
      <c r="I7" s="1">
        <v>4</v>
      </c>
      <c r="J7" s="1">
        <v>6817</v>
      </c>
      <c r="K7" s="1">
        <v>900</v>
      </c>
      <c r="L7" s="2">
        <v>90.76</v>
      </c>
      <c r="M7" s="2">
        <v>76.760000000000005</v>
      </c>
      <c r="N7" s="2">
        <v>84.57</v>
      </c>
      <c r="O7" s="124">
        <v>0.45833333333333331</v>
      </c>
      <c r="P7" s="2">
        <v>66.989999999999995</v>
      </c>
      <c r="Q7" s="2">
        <v>59.4</v>
      </c>
      <c r="R7" s="2">
        <v>88.66</v>
      </c>
      <c r="S7" s="9" t="s">
        <v>25</v>
      </c>
      <c r="T7" s="68">
        <v>7.5</v>
      </c>
      <c r="U7" s="9" t="s">
        <v>25</v>
      </c>
      <c r="V7" s="68">
        <v>7.1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/>
      <c r="C8" s="2"/>
      <c r="D8" s="26"/>
      <c r="E8" s="2"/>
      <c r="F8" s="100"/>
      <c r="G8" s="7">
        <v>0.2986111111111111</v>
      </c>
      <c r="H8" s="3" t="s">
        <v>120</v>
      </c>
      <c r="I8" s="1">
        <v>2</v>
      </c>
      <c r="J8" s="1">
        <v>6818</v>
      </c>
      <c r="K8" s="1">
        <v>900</v>
      </c>
      <c r="L8" s="2">
        <v>91.6</v>
      </c>
      <c r="M8" s="2">
        <v>77.680000000000007</v>
      </c>
      <c r="N8" s="2">
        <v>84.8</v>
      </c>
      <c r="O8" s="9" t="s">
        <v>125</v>
      </c>
      <c r="P8" s="2">
        <v>63.95</v>
      </c>
      <c r="Q8" s="2">
        <v>57.04</v>
      </c>
      <c r="R8" s="2">
        <v>89.19</v>
      </c>
      <c r="S8" s="9" t="s">
        <v>26</v>
      </c>
      <c r="T8" s="68">
        <v>7.6</v>
      </c>
      <c r="U8" s="9" t="s">
        <v>26</v>
      </c>
      <c r="V8" s="68">
        <v>7.2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/>
      <c r="C9" s="2"/>
      <c r="D9" s="26"/>
      <c r="E9" s="2"/>
      <c r="F9" s="100"/>
      <c r="G9" s="7">
        <v>0.3125</v>
      </c>
      <c r="H9" s="3" t="s">
        <v>120</v>
      </c>
      <c r="I9" s="1">
        <v>7</v>
      </c>
      <c r="J9" s="1">
        <v>6819</v>
      </c>
      <c r="K9" s="1">
        <v>1800</v>
      </c>
      <c r="L9" s="2">
        <v>90.86</v>
      </c>
      <c r="M9" s="2">
        <v>78.319999999999993</v>
      </c>
      <c r="N9" s="2">
        <v>86.19</v>
      </c>
      <c r="O9" s="9" t="s">
        <v>126</v>
      </c>
      <c r="P9" s="2">
        <v>64.12</v>
      </c>
      <c r="Q9" s="2">
        <v>58.06</v>
      </c>
      <c r="R9" s="2">
        <v>91.54</v>
      </c>
      <c r="S9" s="9" t="s">
        <v>39</v>
      </c>
      <c r="T9" s="68">
        <v>7.7</v>
      </c>
      <c r="U9" s="9" t="s">
        <v>39</v>
      </c>
      <c r="V9" s="68">
        <v>7.2</v>
      </c>
      <c r="W9" s="9" t="s">
        <v>39</v>
      </c>
      <c r="X9" s="68">
        <v>6.6</v>
      </c>
      <c r="Y9" s="47"/>
    </row>
    <row r="10" spans="1:25" ht="15.6">
      <c r="A10" s="67" t="s">
        <v>50</v>
      </c>
      <c r="B10" s="2"/>
      <c r="C10" s="2"/>
      <c r="D10" s="26"/>
      <c r="E10" s="2"/>
      <c r="F10" s="100"/>
      <c r="G10" s="7">
        <v>0.32291666666666669</v>
      </c>
      <c r="H10" s="3" t="s">
        <v>120</v>
      </c>
      <c r="I10" s="1">
        <v>6</v>
      </c>
      <c r="J10" s="1">
        <v>6820</v>
      </c>
      <c r="K10" s="1">
        <v>1200</v>
      </c>
      <c r="L10" s="2">
        <v>91.26</v>
      </c>
      <c r="M10" s="2">
        <v>77.92</v>
      </c>
      <c r="N10" s="2">
        <v>85.38</v>
      </c>
      <c r="O10" s="28" t="s">
        <v>4</v>
      </c>
      <c r="P10" s="99">
        <f>AVERAGE(P4:P9)</f>
        <v>63.64</v>
      </c>
      <c r="Q10" s="99">
        <f t="shared" ref="Q10" si="0">AVERAGE(Q4:Q9)</f>
        <v>56.839999999999996</v>
      </c>
      <c r="R10" s="99">
        <f t="shared" ref="R10" si="1">AVERAGE(R4:R9)</f>
        <v>89.557500000000005</v>
      </c>
      <c r="S10" s="9" t="s">
        <v>40</v>
      </c>
      <c r="T10" s="68">
        <v>7.6</v>
      </c>
      <c r="U10" s="9" t="s">
        <v>40</v>
      </c>
      <c r="V10" s="68">
        <v>7.1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/>
      <c r="C11" s="2"/>
      <c r="D11" s="26"/>
      <c r="E11" s="2"/>
      <c r="F11" s="100"/>
      <c r="G11" s="7">
        <v>0.375</v>
      </c>
      <c r="H11" s="3" t="s">
        <v>120</v>
      </c>
      <c r="I11" s="1">
        <v>3</v>
      </c>
      <c r="J11" s="1">
        <v>6821</v>
      </c>
      <c r="K11" s="1">
        <v>1000</v>
      </c>
      <c r="L11" s="2">
        <v>91.46</v>
      </c>
      <c r="M11" s="2">
        <v>78.36</v>
      </c>
      <c r="N11" s="2">
        <v>85.67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7.2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ref="D12" si="2">IF(B12&gt;0,C12/B12*100,0)</f>
        <v>#DIV/0!</v>
      </c>
      <c r="E12" s="25" t="e">
        <f>AVERAGE(E6:E11)</f>
        <v>#DIV/0!</v>
      </c>
      <c r="F12" s="25"/>
      <c r="G12" s="7">
        <v>0.37847222222222227</v>
      </c>
      <c r="H12" s="3" t="s">
        <v>120</v>
      </c>
      <c r="I12" s="1">
        <v>7</v>
      </c>
      <c r="J12" s="1">
        <v>6822</v>
      </c>
      <c r="K12" s="1">
        <v>1800</v>
      </c>
      <c r="L12" s="2">
        <v>91.82</v>
      </c>
      <c r="M12" s="2">
        <v>79.16</v>
      </c>
      <c r="N12" s="2">
        <v>86.21</v>
      </c>
      <c r="O12" s="159" t="s">
        <v>66</v>
      </c>
      <c r="P12" s="160"/>
      <c r="Q12" s="160"/>
      <c r="R12" s="161"/>
      <c r="S12" s="9" t="s">
        <v>18</v>
      </c>
      <c r="T12" s="68">
        <v>7.6</v>
      </c>
      <c r="U12" s="9" t="s">
        <v>18</v>
      </c>
      <c r="V12" s="68">
        <v>7.2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0.38541666666666669</v>
      </c>
      <c r="H13" s="3" t="s">
        <v>120</v>
      </c>
      <c r="I13" s="3">
        <v>4</v>
      </c>
      <c r="J13" s="3">
        <v>6823</v>
      </c>
      <c r="K13" s="3">
        <v>900</v>
      </c>
      <c r="L13" s="8">
        <v>91.7</v>
      </c>
      <c r="M13" s="2">
        <v>78.12</v>
      </c>
      <c r="N13" s="2">
        <v>85.19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7.7</v>
      </c>
      <c r="U13" s="9" t="s">
        <v>30</v>
      </c>
      <c r="V13" s="68">
        <v>7.2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16.68</v>
      </c>
      <c r="C14" s="2">
        <v>14.87</v>
      </c>
      <c r="D14" s="26">
        <v>89.12</v>
      </c>
      <c r="E14" s="2">
        <v>5.5</v>
      </c>
      <c r="F14" s="100"/>
      <c r="G14" s="7">
        <v>0.40972222222222227</v>
      </c>
      <c r="H14" s="3" t="s">
        <v>120</v>
      </c>
      <c r="I14" s="3">
        <v>6</v>
      </c>
      <c r="J14" s="3">
        <v>6824</v>
      </c>
      <c r="K14" s="3">
        <v>1200</v>
      </c>
      <c r="L14" s="8">
        <v>91.26</v>
      </c>
      <c r="M14" s="2">
        <v>77.28</v>
      </c>
      <c r="N14" s="2">
        <v>84.68</v>
      </c>
      <c r="O14" s="124">
        <v>0.20833333333333334</v>
      </c>
      <c r="P14" s="5">
        <v>72.94</v>
      </c>
      <c r="Q14" s="5">
        <v>53.7</v>
      </c>
      <c r="R14" s="5">
        <v>73.62</v>
      </c>
      <c r="S14" s="9" t="s">
        <v>56</v>
      </c>
      <c r="T14" s="68">
        <v>7.2</v>
      </c>
      <c r="U14" s="9" t="s">
        <v>56</v>
      </c>
      <c r="V14" s="68">
        <v>7.2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17.260000000000002</v>
      </c>
      <c r="C15" s="2">
        <v>15.41</v>
      </c>
      <c r="D15" s="26">
        <v>89.28</v>
      </c>
      <c r="E15" s="2">
        <v>5.7</v>
      </c>
      <c r="F15" s="100"/>
      <c r="G15" s="7">
        <v>0.4236111111111111</v>
      </c>
      <c r="H15" s="3" t="s">
        <v>120</v>
      </c>
      <c r="I15" s="3">
        <v>7</v>
      </c>
      <c r="J15" s="3">
        <v>6825</v>
      </c>
      <c r="K15" s="3">
        <v>1800</v>
      </c>
      <c r="L15" s="8">
        <v>91</v>
      </c>
      <c r="M15" s="2">
        <v>77.92</v>
      </c>
      <c r="N15" s="2">
        <v>85.62</v>
      </c>
      <c r="O15" s="124">
        <v>0.45833333333333331</v>
      </c>
      <c r="P15" s="5">
        <v>71.150000000000006</v>
      </c>
      <c r="Q15" s="5">
        <v>51.32</v>
      </c>
      <c r="R15" s="5">
        <v>72.12</v>
      </c>
      <c r="S15" s="9" t="s">
        <v>19</v>
      </c>
      <c r="T15" s="68">
        <v>7.6</v>
      </c>
      <c r="U15" s="9" t="s">
        <v>19</v>
      </c>
      <c r="V15" s="68">
        <v>7.1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16.82</v>
      </c>
      <c r="C16" s="2">
        <v>15.19</v>
      </c>
      <c r="D16" s="26">
        <v>90.2</v>
      </c>
      <c r="E16" s="2">
        <v>5.8</v>
      </c>
      <c r="F16" s="100"/>
      <c r="G16" s="7" t="s">
        <v>123</v>
      </c>
      <c r="H16" s="3" t="s">
        <v>120</v>
      </c>
      <c r="I16" s="3">
        <v>3</v>
      </c>
      <c r="J16" s="3">
        <v>6826</v>
      </c>
      <c r="K16" s="3">
        <v>1000</v>
      </c>
      <c r="L16" s="8">
        <v>91</v>
      </c>
      <c r="M16" s="2">
        <v>76.8</v>
      </c>
      <c r="N16" s="2">
        <v>84.39</v>
      </c>
      <c r="O16" s="9" t="s">
        <v>125</v>
      </c>
      <c r="P16" s="5">
        <v>71.83</v>
      </c>
      <c r="Q16" s="5">
        <v>50.88</v>
      </c>
      <c r="R16" s="5">
        <v>70.83</v>
      </c>
      <c r="S16" s="9" t="s">
        <v>42</v>
      </c>
      <c r="T16" s="68">
        <v>7.4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16.829999999999998</v>
      </c>
      <c r="C17" s="2">
        <v>15.17</v>
      </c>
      <c r="D17" s="26">
        <v>90.11</v>
      </c>
      <c r="E17" s="2">
        <v>5.7</v>
      </c>
      <c r="F17" s="100"/>
      <c r="G17" s="7" t="s">
        <v>123</v>
      </c>
      <c r="H17" s="3" t="s">
        <v>120</v>
      </c>
      <c r="I17" s="3">
        <v>4</v>
      </c>
      <c r="J17" s="3">
        <v>6827</v>
      </c>
      <c r="K17" s="3">
        <v>900</v>
      </c>
      <c r="L17" s="8">
        <v>91.56</v>
      </c>
      <c r="M17" s="2">
        <v>77.64</v>
      </c>
      <c r="N17" s="2">
        <v>84.79</v>
      </c>
      <c r="O17" s="9" t="s">
        <v>126</v>
      </c>
      <c r="P17" s="5">
        <v>78.239999999999995</v>
      </c>
      <c r="Q17" s="5">
        <v>55.18</v>
      </c>
      <c r="R17" s="5">
        <v>70.52</v>
      </c>
      <c r="S17" s="102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17.22</v>
      </c>
      <c r="C18" s="2">
        <v>15.47</v>
      </c>
      <c r="D18" s="26">
        <v>89.84</v>
      </c>
      <c r="E18" s="2">
        <v>5.7</v>
      </c>
      <c r="F18" s="100"/>
      <c r="G18" s="7" t="s">
        <v>124</v>
      </c>
      <c r="H18" s="3" t="s">
        <v>120</v>
      </c>
      <c r="I18" s="3">
        <v>7</v>
      </c>
      <c r="J18" s="3">
        <v>6828</v>
      </c>
      <c r="K18" s="3">
        <v>1800</v>
      </c>
      <c r="L18" s="8">
        <v>90.82</v>
      </c>
      <c r="M18" s="2">
        <v>79.56</v>
      </c>
      <c r="N18" s="2">
        <v>87.6</v>
      </c>
      <c r="O18" s="28" t="s">
        <v>4</v>
      </c>
      <c r="P18" s="99">
        <f>AVERAGE(P12:P17)</f>
        <v>73.540000000000006</v>
      </c>
      <c r="Q18" s="99">
        <f t="shared" ref="Q18" si="3">AVERAGE(Q12:Q17)</f>
        <v>52.77</v>
      </c>
      <c r="R18" s="99">
        <f t="shared" ref="R18" si="4">AVERAGE(R12:R17)</f>
        <v>71.772499999999994</v>
      </c>
      <c r="S18" s="102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16.39</v>
      </c>
      <c r="C19" s="2">
        <v>14.8</v>
      </c>
      <c r="D19" s="26">
        <v>90.3</v>
      </c>
      <c r="E19" s="2">
        <v>5.3</v>
      </c>
      <c r="F19" s="100"/>
      <c r="G19" s="7" t="s">
        <v>131</v>
      </c>
      <c r="H19" s="3" t="s">
        <v>120</v>
      </c>
      <c r="I19" s="4">
        <v>6</v>
      </c>
      <c r="J19" s="4">
        <v>6829</v>
      </c>
      <c r="K19" s="4">
        <v>1100</v>
      </c>
      <c r="L19" s="5">
        <v>91.5</v>
      </c>
      <c r="M19" s="2">
        <v>79.52</v>
      </c>
      <c r="N19" s="2">
        <v>85.81</v>
      </c>
      <c r="O19" s="9" t="s">
        <v>0</v>
      </c>
      <c r="P19" s="12" t="s">
        <v>0</v>
      </c>
      <c r="Q19" s="12"/>
      <c r="R19" s="54"/>
      <c r="S19" s="102" t="s">
        <v>57</v>
      </c>
      <c r="T19" s="68">
        <v>7.7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7">
        <f>AVERAGE(B14:B19)</f>
        <v>16.866666666666667</v>
      </c>
      <c r="C20" s="27">
        <f>AVERAGE(C14:C19)</f>
        <v>15.151666666666666</v>
      </c>
      <c r="D20" s="26">
        <f t="shared" ref="D20" si="5">IF(B20&gt;0,C20/B20*100,0)</f>
        <v>89.832015810276673</v>
      </c>
      <c r="E20" s="27">
        <f>AVERAGE(E14:E19)</f>
        <v>5.6166666666666663</v>
      </c>
      <c r="F20" s="27"/>
      <c r="G20" s="7" t="s">
        <v>133</v>
      </c>
      <c r="H20" s="3" t="s">
        <v>120</v>
      </c>
      <c r="I20" s="3">
        <v>2</v>
      </c>
      <c r="J20" s="3">
        <v>6830</v>
      </c>
      <c r="K20" s="3">
        <v>900</v>
      </c>
      <c r="L20" s="8">
        <v>91.4</v>
      </c>
      <c r="M20" s="2">
        <v>77.52</v>
      </c>
      <c r="N20" s="2">
        <v>84.81</v>
      </c>
      <c r="O20" s="159" t="s">
        <v>102</v>
      </c>
      <c r="P20" s="160"/>
      <c r="Q20" s="160"/>
      <c r="R20" s="161"/>
      <c r="S20" s="102" t="s">
        <v>22</v>
      </c>
      <c r="T20" s="68">
        <v>7.6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120</v>
      </c>
      <c r="I21" s="3">
        <v>7</v>
      </c>
      <c r="J21" s="3">
        <v>6831</v>
      </c>
      <c r="K21" s="3">
        <v>1800</v>
      </c>
      <c r="L21" s="8">
        <v>91.48</v>
      </c>
      <c r="M21" s="2">
        <v>80.08</v>
      </c>
      <c r="N21" s="2">
        <v>87.53</v>
      </c>
      <c r="O21" s="65" t="s">
        <v>9</v>
      </c>
      <c r="P21" s="106" t="s">
        <v>43</v>
      </c>
      <c r="Q21" s="65" t="s">
        <v>44</v>
      </c>
      <c r="R21" s="65" t="s">
        <v>11</v>
      </c>
      <c r="S21" s="102" t="s">
        <v>23</v>
      </c>
      <c r="T21" s="68">
        <v>6.9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13.73</v>
      </c>
      <c r="C22" s="2">
        <v>12.18</v>
      </c>
      <c r="D22" s="26">
        <v>88.74</v>
      </c>
      <c r="E22" s="2">
        <v>6</v>
      </c>
      <c r="F22" s="100"/>
      <c r="G22" s="7" t="s">
        <v>135</v>
      </c>
      <c r="H22" s="3" t="s">
        <v>120</v>
      </c>
      <c r="I22" s="3">
        <v>3</v>
      </c>
      <c r="J22" s="3">
        <v>6832</v>
      </c>
      <c r="K22" s="3">
        <v>900</v>
      </c>
      <c r="L22" s="8">
        <v>91.4</v>
      </c>
      <c r="M22" s="2">
        <v>78.760000000000005</v>
      </c>
      <c r="N22" s="2">
        <v>87.17</v>
      </c>
      <c r="O22" s="124">
        <v>0.20833333333333334</v>
      </c>
      <c r="P22" s="8">
        <v>73.45</v>
      </c>
      <c r="Q22" s="8">
        <v>36.72</v>
      </c>
      <c r="R22" s="8">
        <v>49.99</v>
      </c>
      <c r="S22" s="9" t="s">
        <v>27</v>
      </c>
      <c r="T22" s="68">
        <v>7.5</v>
      </c>
      <c r="U22" s="9" t="s">
        <v>27</v>
      </c>
      <c r="V22" s="68">
        <v>6.9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15.56</v>
      </c>
      <c r="C23" s="2">
        <v>12.89</v>
      </c>
      <c r="D23" s="26">
        <v>82.86</v>
      </c>
      <c r="E23" s="2">
        <v>6.1</v>
      </c>
      <c r="F23" s="100"/>
      <c r="G23" s="7" t="s">
        <v>136</v>
      </c>
      <c r="H23" s="3" t="s">
        <v>120</v>
      </c>
      <c r="I23" s="3">
        <v>6</v>
      </c>
      <c r="J23" s="3">
        <v>6833</v>
      </c>
      <c r="K23" s="3">
        <v>1100</v>
      </c>
      <c r="L23" s="8">
        <v>91.52</v>
      </c>
      <c r="M23" s="2">
        <v>79.16</v>
      </c>
      <c r="N23" s="2">
        <v>86.45</v>
      </c>
      <c r="O23" s="124">
        <v>0.45833333333333331</v>
      </c>
      <c r="P23" s="8">
        <v>69.61</v>
      </c>
      <c r="Q23" s="8">
        <v>35.26</v>
      </c>
      <c r="R23" s="8">
        <v>52.52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13.9</v>
      </c>
      <c r="C24" s="2">
        <v>12.48</v>
      </c>
      <c r="D24" s="26">
        <v>89.77</v>
      </c>
      <c r="E24" s="2">
        <v>6</v>
      </c>
      <c r="F24" s="100"/>
      <c r="G24" s="7" t="s">
        <v>137</v>
      </c>
      <c r="H24" s="3" t="s">
        <v>120</v>
      </c>
      <c r="I24" s="3">
        <v>4</v>
      </c>
      <c r="J24" s="3">
        <v>6834</v>
      </c>
      <c r="K24" s="3">
        <v>900</v>
      </c>
      <c r="L24" s="8">
        <v>91.36</v>
      </c>
      <c r="M24" s="2">
        <v>78.44</v>
      </c>
      <c r="N24" s="2">
        <v>85.85</v>
      </c>
      <c r="O24" s="9" t="s">
        <v>125</v>
      </c>
      <c r="P24" s="8">
        <v>69.89</v>
      </c>
      <c r="Q24" s="8">
        <v>36.619999999999997</v>
      </c>
      <c r="R24" s="8">
        <v>52.39</v>
      </c>
      <c r="S24" s="9" t="s">
        <v>29</v>
      </c>
      <c r="T24" s="68">
        <v>6.8</v>
      </c>
      <c r="U24" s="9" t="s">
        <v>29</v>
      </c>
      <c r="V24" s="68">
        <v>6.9</v>
      </c>
      <c r="W24" s="9" t="s">
        <v>29</v>
      </c>
      <c r="X24" s="68">
        <v>6.1</v>
      </c>
      <c r="Y24" s="47"/>
    </row>
    <row r="25" spans="1:25" ht="13.8">
      <c r="A25" s="73" t="s">
        <v>49</v>
      </c>
      <c r="B25" s="2">
        <v>14.36</v>
      </c>
      <c r="C25" s="2">
        <v>12.94</v>
      </c>
      <c r="D25" s="26">
        <v>90.13</v>
      </c>
      <c r="E25" s="2">
        <v>6.1</v>
      </c>
      <c r="F25" s="100"/>
      <c r="G25" s="7">
        <v>0.64722222222222225</v>
      </c>
      <c r="H25" s="3" t="s">
        <v>120</v>
      </c>
      <c r="I25" s="3">
        <v>2</v>
      </c>
      <c r="J25" s="3">
        <v>6835</v>
      </c>
      <c r="K25" s="3">
        <v>900</v>
      </c>
      <c r="L25" s="8">
        <v>91.5</v>
      </c>
      <c r="M25" s="2">
        <v>78.599999999999994</v>
      </c>
      <c r="N25" s="2">
        <v>85.9</v>
      </c>
      <c r="O25" s="9" t="s">
        <v>126</v>
      </c>
      <c r="P25" s="8">
        <v>74.650000000000006</v>
      </c>
      <c r="Q25" s="8">
        <v>41.16</v>
      </c>
      <c r="R25" s="8">
        <v>55.13</v>
      </c>
      <c r="S25" s="9" t="s">
        <v>63</v>
      </c>
      <c r="T25" s="68">
        <v>7.2</v>
      </c>
      <c r="U25" s="9" t="s">
        <v>63</v>
      </c>
      <c r="V25" s="68">
        <v>6.9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14.66</v>
      </c>
      <c r="C26" s="2">
        <v>12.95</v>
      </c>
      <c r="D26" s="26">
        <v>88.35</v>
      </c>
      <c r="E26" s="2">
        <v>6</v>
      </c>
      <c r="F26" s="100"/>
      <c r="G26" s="7" t="s">
        <v>139</v>
      </c>
      <c r="H26" s="3" t="s">
        <v>120</v>
      </c>
      <c r="I26" s="3">
        <v>7</v>
      </c>
      <c r="J26" s="3">
        <v>6836</v>
      </c>
      <c r="K26" s="3">
        <v>1800</v>
      </c>
      <c r="L26" s="8">
        <v>91.3</v>
      </c>
      <c r="M26" s="2">
        <v>78.239999999999995</v>
      </c>
      <c r="N26" s="2">
        <v>85.69</v>
      </c>
      <c r="O26" s="28" t="s">
        <v>4</v>
      </c>
      <c r="P26" s="99">
        <f>AVERAGE(P20:P25)</f>
        <v>71.900000000000006</v>
      </c>
      <c r="Q26" s="99">
        <f t="shared" ref="Q26" si="6">AVERAGE(Q20:Q25)</f>
        <v>37.44</v>
      </c>
      <c r="R26" s="99">
        <f t="shared" ref="R26" si="7">AVERAGE(R20:R25)</f>
        <v>52.5075</v>
      </c>
      <c r="S26" s="9" t="s">
        <v>31</v>
      </c>
      <c r="T26" s="68">
        <v>7.3</v>
      </c>
      <c r="U26" s="9" t="s">
        <v>31</v>
      </c>
      <c r="V26" s="68">
        <v>6.9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14.56</v>
      </c>
      <c r="C27" s="2">
        <v>12.98</v>
      </c>
      <c r="D27" s="26">
        <v>89.13</v>
      </c>
      <c r="E27" s="2">
        <v>5.6</v>
      </c>
      <c r="F27" s="100"/>
      <c r="G27" s="7" t="s">
        <v>140</v>
      </c>
      <c r="H27" s="3" t="s">
        <v>120</v>
      </c>
      <c r="I27" s="3">
        <v>3</v>
      </c>
      <c r="J27" s="3">
        <v>6837</v>
      </c>
      <c r="K27" s="3">
        <v>900</v>
      </c>
      <c r="L27" s="2">
        <v>91.32</v>
      </c>
      <c r="M27" s="2">
        <v>78.44</v>
      </c>
      <c r="N27" s="2">
        <v>85.89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6.9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7">
        <f>AVERAGE(B22:B27)</f>
        <v>14.461666666666666</v>
      </c>
      <c r="C28" s="27">
        <f>AVERAGE(C22:C27)</f>
        <v>12.736666666666666</v>
      </c>
      <c r="D28" s="26">
        <f t="shared" ref="D28" si="8">IF(B28&gt;0,C28/B28*100,0)</f>
        <v>88.071914256079282</v>
      </c>
      <c r="E28" s="27">
        <f>AVERAGE(E22:E27)</f>
        <v>5.9666666666666677</v>
      </c>
      <c r="F28" s="27"/>
      <c r="G28" s="7" t="s">
        <v>140</v>
      </c>
      <c r="H28" s="3" t="s">
        <v>120</v>
      </c>
      <c r="I28" s="3">
        <v>6</v>
      </c>
      <c r="J28" s="3">
        <v>6838</v>
      </c>
      <c r="K28" s="3">
        <v>1100</v>
      </c>
      <c r="L28" s="8">
        <v>91.52</v>
      </c>
      <c r="M28" s="2">
        <v>78.400000000000006</v>
      </c>
      <c r="N28" s="2">
        <v>85.66</v>
      </c>
      <c r="O28" s="166" t="s">
        <v>67</v>
      </c>
      <c r="P28" s="167"/>
      <c r="Q28" s="167"/>
      <c r="R28" s="168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141</v>
      </c>
      <c r="H29" s="3" t="s">
        <v>120</v>
      </c>
      <c r="I29" s="3">
        <v>4</v>
      </c>
      <c r="J29" s="3">
        <v>6839</v>
      </c>
      <c r="K29" s="75">
        <v>900</v>
      </c>
      <c r="L29" s="76">
        <v>90.84</v>
      </c>
      <c r="M29" s="2">
        <v>78.56</v>
      </c>
      <c r="N29" s="2">
        <v>86.48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/>
      <c r="E30" s="2"/>
      <c r="F30" s="100"/>
      <c r="G30" s="7" t="s">
        <v>143</v>
      </c>
      <c r="H30" s="3" t="s">
        <v>120</v>
      </c>
      <c r="I30" s="3">
        <v>8</v>
      </c>
      <c r="J30" s="3">
        <v>6840</v>
      </c>
      <c r="K30" s="3">
        <v>2800</v>
      </c>
      <c r="L30" s="2">
        <v>92.16</v>
      </c>
      <c r="M30" s="2">
        <v>79.28</v>
      </c>
      <c r="N30" s="2">
        <v>86.02</v>
      </c>
      <c r="O30" s="124">
        <v>0.16666666666666666</v>
      </c>
      <c r="P30" s="2">
        <v>84.02</v>
      </c>
      <c r="Q30" s="2">
        <v>32.72</v>
      </c>
      <c r="R30" s="2">
        <v>38.94</v>
      </c>
      <c r="S30" s="28" t="s">
        <v>4</v>
      </c>
      <c r="T30" s="99">
        <f>AVERAGE(T24:T29)</f>
        <v>7.166666666666667</v>
      </c>
      <c r="U30" s="28" t="s">
        <v>4</v>
      </c>
      <c r="V30" s="99">
        <f>AVERAGE(V24:V29)</f>
        <v>6.9333333333333336</v>
      </c>
      <c r="W30" s="28" t="s">
        <v>4</v>
      </c>
      <c r="X30" s="99">
        <f>AVERAGE(X24:X29)</f>
        <v>6.2833333333333323</v>
      </c>
      <c r="Y30" s="47"/>
    </row>
    <row r="31" spans="1:25" ht="13.8">
      <c r="A31" s="73" t="s">
        <v>47</v>
      </c>
      <c r="B31" s="2"/>
      <c r="C31" s="2"/>
      <c r="D31" s="26"/>
      <c r="E31" s="2"/>
      <c r="F31" s="100"/>
      <c r="G31" s="7" t="s">
        <v>144</v>
      </c>
      <c r="H31" s="3" t="s">
        <v>120</v>
      </c>
      <c r="I31" s="3">
        <v>2</v>
      </c>
      <c r="J31" s="3">
        <v>6841</v>
      </c>
      <c r="K31" s="3">
        <v>900</v>
      </c>
      <c r="L31" s="8">
        <v>91.76</v>
      </c>
      <c r="M31" s="2">
        <v>78.959999999999994</v>
      </c>
      <c r="N31" s="2">
        <v>86.05</v>
      </c>
      <c r="O31" s="125">
        <v>0.33333333333333331</v>
      </c>
      <c r="P31" s="2">
        <v>87.88</v>
      </c>
      <c r="Q31" s="2">
        <v>30.4</v>
      </c>
      <c r="R31" s="2">
        <v>34.590000000000003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/>
      <c r="C32" s="2"/>
      <c r="D32" s="26"/>
      <c r="E32" s="2"/>
      <c r="F32" s="100"/>
      <c r="G32" s="7" t="s">
        <v>145</v>
      </c>
      <c r="H32" s="3" t="s">
        <v>120</v>
      </c>
      <c r="I32" s="3">
        <v>6</v>
      </c>
      <c r="J32" s="3">
        <v>6842</v>
      </c>
      <c r="K32" s="75">
        <v>1100</v>
      </c>
      <c r="L32" s="76">
        <v>92.04</v>
      </c>
      <c r="M32" s="2">
        <v>78.56</v>
      </c>
      <c r="N32" s="2">
        <v>85.35</v>
      </c>
      <c r="O32" s="54" t="s">
        <v>127</v>
      </c>
      <c r="P32" s="2">
        <v>86.58</v>
      </c>
      <c r="Q32" s="2">
        <v>28.48</v>
      </c>
      <c r="R32" s="2">
        <v>32.89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/>
      <c r="E33" s="2"/>
      <c r="F33" s="100"/>
      <c r="G33" s="7" t="s">
        <v>148</v>
      </c>
      <c r="H33" s="22" t="s">
        <v>120</v>
      </c>
      <c r="I33" s="22">
        <v>3</v>
      </c>
      <c r="J33" s="22">
        <v>6843</v>
      </c>
      <c r="K33" s="22">
        <v>900</v>
      </c>
      <c r="L33" s="23">
        <v>90.8</v>
      </c>
      <c r="M33" s="2">
        <v>75.36</v>
      </c>
      <c r="N33" s="2">
        <v>82.99</v>
      </c>
      <c r="O33" s="9" t="s">
        <v>128</v>
      </c>
      <c r="P33" s="2">
        <v>84.8</v>
      </c>
      <c r="Q33" s="2">
        <v>29.72</v>
      </c>
      <c r="R33" s="2">
        <v>35.04</v>
      </c>
      <c r="S33" s="9" t="s">
        <v>24</v>
      </c>
      <c r="T33" s="68">
        <v>8.4</v>
      </c>
      <c r="U33" s="9" t="s">
        <v>24</v>
      </c>
      <c r="V33" s="68">
        <v>8.9</v>
      </c>
      <c r="W33" s="12" t="s">
        <v>24</v>
      </c>
      <c r="X33" s="81">
        <v>8.5</v>
      </c>
      <c r="Y33" s="47"/>
    </row>
    <row r="34" spans="1:25" ht="13.8">
      <c r="A34" s="73" t="s">
        <v>50</v>
      </c>
      <c r="B34" s="2"/>
      <c r="C34" s="2"/>
      <c r="D34" s="26"/>
      <c r="E34" s="2"/>
      <c r="F34" s="100"/>
      <c r="G34" s="7" t="s">
        <v>149</v>
      </c>
      <c r="H34" s="22" t="s">
        <v>120</v>
      </c>
      <c r="I34" s="22">
        <v>4</v>
      </c>
      <c r="J34" s="22">
        <v>6844</v>
      </c>
      <c r="K34" s="22">
        <v>900</v>
      </c>
      <c r="L34" s="23">
        <v>91.04</v>
      </c>
      <c r="M34" s="2">
        <v>77.959999999999994</v>
      </c>
      <c r="N34" s="2">
        <v>85.63</v>
      </c>
      <c r="O34" s="54" t="s">
        <v>129</v>
      </c>
      <c r="P34" s="2">
        <v>85.68</v>
      </c>
      <c r="Q34" s="2">
        <v>30.24</v>
      </c>
      <c r="R34" s="2">
        <v>35.29</v>
      </c>
      <c r="S34" s="9" t="s">
        <v>25</v>
      </c>
      <c r="T34" s="81">
        <v>8.5</v>
      </c>
      <c r="U34" s="9" t="s">
        <v>25</v>
      </c>
      <c r="V34" s="81">
        <v>8.6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/>
      <c r="C35" s="2"/>
      <c r="D35" s="26"/>
      <c r="E35" s="2"/>
      <c r="F35" s="100"/>
      <c r="G35" s="7" t="s">
        <v>149</v>
      </c>
      <c r="H35" s="22" t="s">
        <v>120</v>
      </c>
      <c r="I35" s="22">
        <v>7</v>
      </c>
      <c r="J35" s="22">
        <v>6845</v>
      </c>
      <c r="K35" s="22">
        <v>1800</v>
      </c>
      <c r="L35" s="23">
        <v>91.8</v>
      </c>
      <c r="M35" s="2">
        <v>78.88</v>
      </c>
      <c r="N35" s="2">
        <v>85.92</v>
      </c>
      <c r="O35" s="54" t="s">
        <v>130</v>
      </c>
      <c r="P35" s="2">
        <v>85.9</v>
      </c>
      <c r="Q35" s="2">
        <v>31.36</v>
      </c>
      <c r="R35" s="2">
        <v>36.5</v>
      </c>
      <c r="S35" s="9" t="s">
        <v>26</v>
      </c>
      <c r="T35" s="81">
        <v>8.5</v>
      </c>
      <c r="U35" s="9" t="s">
        <v>26</v>
      </c>
      <c r="V35" s="81">
        <v>8.6999999999999993</v>
      </c>
      <c r="W35" s="12" t="s">
        <v>26</v>
      </c>
      <c r="X35" s="81">
        <v>8.1999999999999993</v>
      </c>
      <c r="Y35" s="47"/>
    </row>
    <row r="36" spans="1:25" ht="15.6">
      <c r="A36" s="24" t="s">
        <v>4</v>
      </c>
      <c r="B36" s="27" t="e">
        <f>AVERAGE(B30:B35)</f>
        <v>#DIV/0!</v>
      </c>
      <c r="C36" s="27" t="e">
        <f>AVERAGE(C30:C35)</f>
        <v>#DIV/0!</v>
      </c>
      <c r="D36" s="26" t="e">
        <f t="shared" ref="D36" si="9">IF(B36&gt;0,C36/B36*100,0)</f>
        <v>#DIV/0!</v>
      </c>
      <c r="E36" s="27" t="e">
        <f>AVERAGE(E30:E35)</f>
        <v>#DIV/0!</v>
      </c>
      <c r="F36" s="27"/>
      <c r="G36" s="7" t="s">
        <v>149</v>
      </c>
      <c r="H36" s="22" t="s">
        <v>120</v>
      </c>
      <c r="I36" s="22">
        <v>6</v>
      </c>
      <c r="J36" s="22">
        <v>6846</v>
      </c>
      <c r="K36" s="22">
        <v>1100</v>
      </c>
      <c r="L36" s="23">
        <v>91.66</v>
      </c>
      <c r="M36" s="2">
        <v>78.48</v>
      </c>
      <c r="N36" s="2">
        <v>85.62</v>
      </c>
      <c r="O36" s="28" t="s">
        <v>4</v>
      </c>
      <c r="P36" s="99">
        <f>AVERAGE(P30:P35)</f>
        <v>85.81</v>
      </c>
      <c r="Q36" s="99">
        <f t="shared" ref="Q36" si="10">AVERAGE(Q30:Q35)</f>
        <v>30.486666666666668</v>
      </c>
      <c r="R36" s="99">
        <f t="shared" ref="R36" si="11">AVERAGE(R30:R35)</f>
        <v>35.541666666666664</v>
      </c>
      <c r="S36" s="9" t="s">
        <v>39</v>
      </c>
      <c r="T36" s="68">
        <v>8.6</v>
      </c>
      <c r="U36" s="9" t="s">
        <v>39</v>
      </c>
      <c r="V36" s="68">
        <v>8.8000000000000007</v>
      </c>
      <c r="W36" s="12" t="s">
        <v>39</v>
      </c>
      <c r="X36" s="81">
        <v>8.5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120</v>
      </c>
      <c r="I37" s="22">
        <v>7</v>
      </c>
      <c r="J37" s="22">
        <v>6847</v>
      </c>
      <c r="K37" s="22">
        <v>1800</v>
      </c>
      <c r="L37" s="23">
        <v>91.46</v>
      </c>
      <c r="M37" s="2">
        <v>78.88</v>
      </c>
      <c r="N37" s="2">
        <v>86.24</v>
      </c>
      <c r="O37" s="54"/>
      <c r="P37" s="9"/>
      <c r="Q37" s="9"/>
      <c r="R37" s="9"/>
      <c r="S37" s="9" t="s">
        <v>40</v>
      </c>
      <c r="T37" s="68">
        <v>7.7</v>
      </c>
      <c r="U37" s="9" t="s">
        <v>40</v>
      </c>
      <c r="V37" s="68">
        <v>8.8000000000000007</v>
      </c>
      <c r="W37" s="12" t="s">
        <v>40</v>
      </c>
      <c r="X37" s="81">
        <v>8.5</v>
      </c>
      <c r="Y37" s="47"/>
    </row>
    <row r="38" spans="1:25" ht="13.8">
      <c r="A38" s="73" t="s">
        <v>46</v>
      </c>
      <c r="B38" s="2">
        <v>3.43</v>
      </c>
      <c r="C38" s="2">
        <v>2.68</v>
      </c>
      <c r="D38" s="26">
        <v>78.099999999999994</v>
      </c>
      <c r="E38" s="2">
        <v>7.4</v>
      </c>
      <c r="F38" s="100"/>
      <c r="G38" s="7" t="s">
        <v>156</v>
      </c>
      <c r="H38" s="22" t="s">
        <v>120</v>
      </c>
      <c r="I38" s="22">
        <v>6</v>
      </c>
      <c r="J38" s="22">
        <v>6848</v>
      </c>
      <c r="K38" s="22">
        <v>1100</v>
      </c>
      <c r="L38" s="23">
        <v>91.56</v>
      </c>
      <c r="M38" s="2">
        <v>78.040000000000006</v>
      </c>
      <c r="N38" s="2">
        <v>85.23</v>
      </c>
      <c r="O38" s="184" t="s">
        <v>58</v>
      </c>
      <c r="P38" s="185"/>
      <c r="Q38" s="185"/>
      <c r="R38" s="186"/>
      <c r="S38" s="9" t="s">
        <v>41</v>
      </c>
      <c r="T38" s="68">
        <v>8.9</v>
      </c>
      <c r="U38" s="9" t="s">
        <v>41</v>
      </c>
      <c r="V38" s="68">
        <v>8.6999999999999993</v>
      </c>
      <c r="W38" s="12" t="s">
        <v>41</v>
      </c>
      <c r="X38" s="81">
        <v>8.5</v>
      </c>
      <c r="Y38" s="47"/>
    </row>
    <row r="39" spans="1:25" ht="13.8">
      <c r="A39" s="73" t="s">
        <v>47</v>
      </c>
      <c r="B39" s="2">
        <v>3.42</v>
      </c>
      <c r="C39" s="2">
        <v>2.65</v>
      </c>
      <c r="D39" s="26">
        <v>77.430000000000007</v>
      </c>
      <c r="E39" s="2">
        <v>7.6</v>
      </c>
      <c r="F39" s="100"/>
      <c r="G39" s="7" t="s">
        <v>157</v>
      </c>
      <c r="H39" s="22" t="s">
        <v>120</v>
      </c>
      <c r="I39" s="22">
        <v>2</v>
      </c>
      <c r="J39" s="22">
        <v>6849</v>
      </c>
      <c r="K39" s="22">
        <v>900</v>
      </c>
      <c r="L39" s="23">
        <v>91</v>
      </c>
      <c r="M39" s="2">
        <v>78.84</v>
      </c>
      <c r="N39" s="2">
        <v>86.63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</v>
      </c>
      <c r="U39" s="9" t="s">
        <v>18</v>
      </c>
      <c r="V39" s="68"/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5.56</v>
      </c>
      <c r="C40" s="2">
        <v>4.7699999999999996</v>
      </c>
      <c r="D40" s="26">
        <v>81.47</v>
      </c>
      <c r="E40" s="2">
        <v>7</v>
      </c>
      <c r="F40" s="100"/>
      <c r="G40" s="7" t="s">
        <v>158</v>
      </c>
      <c r="H40" s="22" t="s">
        <v>120</v>
      </c>
      <c r="I40" s="22">
        <v>4</v>
      </c>
      <c r="J40" s="22">
        <v>6850</v>
      </c>
      <c r="K40" s="22">
        <v>900</v>
      </c>
      <c r="L40" s="23">
        <v>91.52</v>
      </c>
      <c r="M40" s="2">
        <v>79.08</v>
      </c>
      <c r="N40" s="2">
        <v>86.4</v>
      </c>
      <c r="O40" s="124">
        <v>0.20833333333333334</v>
      </c>
      <c r="P40" s="8">
        <v>91.04</v>
      </c>
      <c r="Q40" s="8">
        <v>84.48</v>
      </c>
      <c r="R40" s="8">
        <v>92.79</v>
      </c>
      <c r="S40" s="9" t="s">
        <v>30</v>
      </c>
      <c r="T40" s="68">
        <v>8.8000000000000007</v>
      </c>
      <c r="U40" s="9" t="s">
        <v>30</v>
      </c>
      <c r="V40" s="68"/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5.4</v>
      </c>
      <c r="C41" s="2">
        <v>4.32</v>
      </c>
      <c r="D41" s="26">
        <v>80.06</v>
      </c>
      <c r="E41" s="2">
        <v>7.4</v>
      </c>
      <c r="F41" s="100"/>
      <c r="G41" s="7" t="s">
        <v>159</v>
      </c>
      <c r="H41" s="22" t="s">
        <v>120</v>
      </c>
      <c r="I41" s="22">
        <v>3</v>
      </c>
      <c r="J41" s="22">
        <v>6851</v>
      </c>
      <c r="K41" s="22">
        <v>900</v>
      </c>
      <c r="L41" s="23">
        <v>91</v>
      </c>
      <c r="M41" s="2">
        <v>78.28</v>
      </c>
      <c r="N41" s="2">
        <v>86.02</v>
      </c>
      <c r="O41" s="124">
        <v>0.45833333333333331</v>
      </c>
      <c r="P41" s="8">
        <v>91.02</v>
      </c>
      <c r="Q41" s="8">
        <v>84.56</v>
      </c>
      <c r="R41" s="8">
        <v>92.9</v>
      </c>
      <c r="S41" s="9" t="s">
        <v>56</v>
      </c>
      <c r="T41" s="68">
        <v>8.8000000000000007</v>
      </c>
      <c r="U41" s="9" t="s">
        <v>56</v>
      </c>
      <c r="V41" s="68"/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5.54</v>
      </c>
      <c r="C42" s="2">
        <v>4.49</v>
      </c>
      <c r="D42" s="26">
        <v>80.989999999999995</v>
      </c>
      <c r="E42" s="2">
        <v>6.9</v>
      </c>
      <c r="F42" s="100"/>
      <c r="G42" s="7" t="s">
        <v>160</v>
      </c>
      <c r="H42" s="22" t="s">
        <v>120</v>
      </c>
      <c r="I42" s="22">
        <v>7</v>
      </c>
      <c r="J42" s="22">
        <v>6852</v>
      </c>
      <c r="K42" s="22">
        <v>1800</v>
      </c>
      <c r="L42" s="23">
        <v>90.52</v>
      </c>
      <c r="M42" s="2">
        <v>79.2</v>
      </c>
      <c r="N42" s="2">
        <v>87.49</v>
      </c>
      <c r="O42" s="9" t="s">
        <v>125</v>
      </c>
      <c r="P42" s="8">
        <v>91.82</v>
      </c>
      <c r="Q42" s="8">
        <v>85.72</v>
      </c>
      <c r="R42" s="8">
        <v>93.35</v>
      </c>
      <c r="S42" s="9" t="s">
        <v>19</v>
      </c>
      <c r="T42" s="68">
        <v>8.4</v>
      </c>
      <c r="U42" s="9" t="s">
        <v>19</v>
      </c>
      <c r="V42" s="68">
        <v>8.8000000000000007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4.09</v>
      </c>
      <c r="C43" s="2">
        <v>3.38</v>
      </c>
      <c r="D43" s="26">
        <v>82.69</v>
      </c>
      <c r="E43" s="2">
        <v>7.3</v>
      </c>
      <c r="F43" s="100"/>
      <c r="G43" s="7">
        <v>0.96666666666666667</v>
      </c>
      <c r="H43" s="22" t="s">
        <v>120</v>
      </c>
      <c r="I43" s="22">
        <v>6</v>
      </c>
      <c r="J43" s="22">
        <v>6853</v>
      </c>
      <c r="K43" s="22">
        <v>1100</v>
      </c>
      <c r="L43" s="23">
        <v>91.06</v>
      </c>
      <c r="M43" s="2">
        <v>77.8</v>
      </c>
      <c r="N43" s="2">
        <v>85.43</v>
      </c>
      <c r="O43" s="9" t="s">
        <v>126</v>
      </c>
      <c r="P43" s="8">
        <v>92.4</v>
      </c>
      <c r="Q43" s="8">
        <v>85.96</v>
      </c>
      <c r="R43" s="8">
        <v>93.03</v>
      </c>
      <c r="S43" s="9" t="s">
        <v>42</v>
      </c>
      <c r="T43" s="68">
        <v>8</v>
      </c>
      <c r="U43" s="9" t="s">
        <v>42</v>
      </c>
      <c r="V43" s="68">
        <v>8.8000000000000007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7">
        <f>AVERAGE(B38:B43)</f>
        <v>4.5733333333333333</v>
      </c>
      <c r="C44" s="27">
        <f>AVERAGE(C38:C43)</f>
        <v>3.7149999999999999</v>
      </c>
      <c r="D44" s="26">
        <f t="shared" ref="D44" si="12">IF(B44&gt;0,C44/B44*100,0)</f>
        <v>81.231778425655975</v>
      </c>
      <c r="E44" s="27">
        <f>AVERAGE(E38:E43)</f>
        <v>7.2666666666666657</v>
      </c>
      <c r="F44" s="27"/>
      <c r="G44" s="7">
        <v>0.96875</v>
      </c>
      <c r="H44" s="22" t="s">
        <v>120</v>
      </c>
      <c r="I44" s="22">
        <v>7</v>
      </c>
      <c r="J44" s="22">
        <v>6854</v>
      </c>
      <c r="K44" s="22">
        <v>1800</v>
      </c>
      <c r="L44" s="23">
        <v>90.54</v>
      </c>
      <c r="M44" s="2">
        <v>77.48</v>
      </c>
      <c r="N44" s="2">
        <v>85.57</v>
      </c>
      <c r="O44" s="28" t="s">
        <v>4</v>
      </c>
      <c r="P44" s="99">
        <f>AVERAGE(P38:P43)</f>
        <v>91.57</v>
      </c>
      <c r="Q44" s="99">
        <f t="shared" ref="Q44" si="13">AVERAGE(Q38:Q43)</f>
        <v>85.18</v>
      </c>
      <c r="R44" s="99">
        <f t="shared" ref="R44" si="14">AVERAGE(R38:R43)</f>
        <v>93.017499999999984</v>
      </c>
      <c r="S44" s="9" t="s">
        <v>20</v>
      </c>
      <c r="T44" s="68">
        <v>8.9</v>
      </c>
      <c r="U44" s="9" t="s">
        <v>20</v>
      </c>
      <c r="V44" s="68">
        <v>8.8000000000000007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1.0416666666666666E-2</v>
      </c>
      <c r="H45" s="22" t="s">
        <v>120</v>
      </c>
      <c r="I45" s="22">
        <v>4</v>
      </c>
      <c r="J45" s="22">
        <v>6855</v>
      </c>
      <c r="K45" s="22">
        <v>900</v>
      </c>
      <c r="L45" s="23">
        <v>90.72</v>
      </c>
      <c r="M45" s="2">
        <v>77.040000000000006</v>
      </c>
      <c r="N45" s="2">
        <v>84.92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8.8000000000000007</v>
      </c>
      <c r="W45" s="9" t="s">
        <v>21</v>
      </c>
      <c r="X45" s="81">
        <v>8.1</v>
      </c>
      <c r="Y45" s="47"/>
    </row>
    <row r="46" spans="1:25" ht="13.8">
      <c r="A46" s="73" t="s">
        <v>46</v>
      </c>
      <c r="B46" s="2">
        <v>14.06</v>
      </c>
      <c r="C46" s="2">
        <v>12.45</v>
      </c>
      <c r="D46" s="26">
        <v>88.52</v>
      </c>
      <c r="E46" s="2">
        <v>7.1</v>
      </c>
      <c r="F46" s="100"/>
      <c r="G46" s="7">
        <v>3.8194444444444441E-2</v>
      </c>
      <c r="H46" s="22" t="s">
        <v>120</v>
      </c>
      <c r="I46" s="22">
        <v>3</v>
      </c>
      <c r="J46" s="22">
        <v>6856</v>
      </c>
      <c r="K46" s="22">
        <v>1000</v>
      </c>
      <c r="L46" s="23">
        <v>91.4</v>
      </c>
      <c r="M46" s="2">
        <v>77.16</v>
      </c>
      <c r="N46" s="2">
        <v>84.42</v>
      </c>
      <c r="O46" s="169" t="s">
        <v>70</v>
      </c>
      <c r="P46" s="170"/>
      <c r="Q46" s="170"/>
      <c r="R46" s="171"/>
      <c r="S46" s="9" t="s">
        <v>57</v>
      </c>
      <c r="T46" s="68">
        <v>7.7</v>
      </c>
      <c r="U46" s="9" t="s">
        <v>57</v>
      </c>
      <c r="V46" s="68">
        <v>8.8000000000000007</v>
      </c>
      <c r="W46" s="9" t="s">
        <v>57</v>
      </c>
      <c r="X46" s="81">
        <v>8.1999999999999993</v>
      </c>
      <c r="Y46" s="47"/>
    </row>
    <row r="47" spans="1:25" ht="13.8">
      <c r="A47" s="73" t="s">
        <v>47</v>
      </c>
      <c r="B47" s="2">
        <v>13.92</v>
      </c>
      <c r="C47" s="2">
        <v>12.34</v>
      </c>
      <c r="D47" s="26">
        <v>88.68</v>
      </c>
      <c r="E47" s="2">
        <v>7.2</v>
      </c>
      <c r="F47" s="100"/>
      <c r="G47" s="7">
        <v>4.1666666666666664E-2</v>
      </c>
      <c r="H47" s="22" t="s">
        <v>120</v>
      </c>
      <c r="I47" s="22">
        <v>7</v>
      </c>
      <c r="J47" s="22">
        <v>6857</v>
      </c>
      <c r="K47" s="22">
        <v>1800</v>
      </c>
      <c r="L47" s="23">
        <v>91.04</v>
      </c>
      <c r="M47" s="2">
        <v>78.44</v>
      </c>
      <c r="N47" s="2">
        <v>86.15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8.8000000000000007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13.74</v>
      </c>
      <c r="C48" s="2">
        <v>12.09</v>
      </c>
      <c r="D48" s="26">
        <v>87.99</v>
      </c>
      <c r="E48" s="2">
        <v>7.1</v>
      </c>
      <c r="F48" s="100"/>
      <c r="G48" s="7">
        <v>5.9027777777777783E-2</v>
      </c>
      <c r="H48" s="22" t="s">
        <v>120</v>
      </c>
      <c r="I48" s="22">
        <v>2</v>
      </c>
      <c r="J48" s="22">
        <v>6858</v>
      </c>
      <c r="K48" s="22">
        <v>900</v>
      </c>
      <c r="L48" s="23">
        <v>91.16</v>
      </c>
      <c r="M48" s="2">
        <v>78.28</v>
      </c>
      <c r="N48" s="2">
        <v>85.87</v>
      </c>
      <c r="O48" s="124">
        <v>0.20833333333333334</v>
      </c>
      <c r="P48" s="8">
        <v>91.6</v>
      </c>
      <c r="Q48" s="8">
        <v>81.319999999999993</v>
      </c>
      <c r="R48" s="8">
        <v>88.77</v>
      </c>
      <c r="S48" s="102" t="s">
        <v>23</v>
      </c>
      <c r="T48" s="68">
        <v>8.9</v>
      </c>
      <c r="U48" s="9" t="s">
        <v>23</v>
      </c>
      <c r="V48" s="68">
        <v>8.8000000000000007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13.65</v>
      </c>
      <c r="C49" s="2">
        <v>12.26</v>
      </c>
      <c r="D49" s="26">
        <v>89.79</v>
      </c>
      <c r="E49" s="2">
        <v>7.1</v>
      </c>
      <c r="F49" s="100"/>
      <c r="G49" s="7">
        <v>6.5972222222222224E-2</v>
      </c>
      <c r="H49" s="22" t="s">
        <v>120</v>
      </c>
      <c r="I49" s="22">
        <v>6</v>
      </c>
      <c r="J49" s="22">
        <v>6859</v>
      </c>
      <c r="K49" s="85">
        <v>1200</v>
      </c>
      <c r="L49" s="86">
        <v>90.7</v>
      </c>
      <c r="M49" s="2">
        <v>78.08</v>
      </c>
      <c r="N49" s="2">
        <v>86.08</v>
      </c>
      <c r="O49" s="124">
        <v>0.45833333333333331</v>
      </c>
      <c r="P49" s="8">
        <v>91.18</v>
      </c>
      <c r="Q49" s="8">
        <v>77.36</v>
      </c>
      <c r="R49" s="8">
        <v>84.84</v>
      </c>
      <c r="S49" s="102" t="s">
        <v>27</v>
      </c>
      <c r="T49" s="68">
        <v>8.8000000000000007</v>
      </c>
      <c r="U49" s="9" t="s">
        <v>27</v>
      </c>
      <c r="V49" s="68">
        <v>8.8000000000000007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14.06</v>
      </c>
      <c r="C50" s="2">
        <v>12.6</v>
      </c>
      <c r="D50" s="26">
        <v>89.61</v>
      </c>
      <c r="E50" s="2">
        <v>6.9</v>
      </c>
      <c r="F50" s="100"/>
      <c r="G50" s="7">
        <v>7.6388888888888895E-2</v>
      </c>
      <c r="H50" s="87" t="s">
        <v>120</v>
      </c>
      <c r="I50" s="87">
        <v>8</v>
      </c>
      <c r="J50" s="87">
        <v>6860</v>
      </c>
      <c r="K50" s="87">
        <v>2800</v>
      </c>
      <c r="L50" s="87">
        <v>91.34</v>
      </c>
      <c r="M50" s="2">
        <v>79.72</v>
      </c>
      <c r="N50" s="2">
        <v>87.27</v>
      </c>
      <c r="O50" s="9" t="s">
        <v>125</v>
      </c>
      <c r="P50" s="8">
        <v>91.96</v>
      </c>
      <c r="Q50" s="8">
        <v>79.28</v>
      </c>
      <c r="R50" s="8">
        <v>86.21</v>
      </c>
      <c r="S50" s="9" t="s">
        <v>28</v>
      </c>
      <c r="T50" s="68">
        <v>8</v>
      </c>
      <c r="U50" s="9" t="s">
        <v>28</v>
      </c>
      <c r="V50" s="68">
        <v>8.8000000000000007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14.18</v>
      </c>
      <c r="C51" s="2">
        <v>12.61</v>
      </c>
      <c r="D51" s="26">
        <v>88.96</v>
      </c>
      <c r="E51" s="2">
        <v>6.9</v>
      </c>
      <c r="F51" s="100"/>
      <c r="G51" s="7">
        <v>0.11805555555555557</v>
      </c>
      <c r="H51" s="22" t="s">
        <v>120</v>
      </c>
      <c r="I51" s="22">
        <v>4</v>
      </c>
      <c r="J51" s="22">
        <v>6861</v>
      </c>
      <c r="K51" s="22">
        <v>900</v>
      </c>
      <c r="L51" s="22">
        <v>90.96</v>
      </c>
      <c r="M51" s="2">
        <v>78</v>
      </c>
      <c r="N51" s="2">
        <v>85.75</v>
      </c>
      <c r="O51" s="9" t="s">
        <v>126</v>
      </c>
      <c r="P51" s="8">
        <v>92.96</v>
      </c>
      <c r="Q51" s="8">
        <v>77</v>
      </c>
      <c r="R51" s="8">
        <v>82.83</v>
      </c>
      <c r="S51" s="9" t="s">
        <v>29</v>
      </c>
      <c r="T51" s="68">
        <v>8.4</v>
      </c>
      <c r="U51" s="9" t="s">
        <v>29</v>
      </c>
      <c r="V51" s="68">
        <v>8.8000000000000007</v>
      </c>
      <c r="W51" s="9" t="s">
        <v>29</v>
      </c>
      <c r="X51" s="81">
        <v>8</v>
      </c>
      <c r="Y51" s="47"/>
    </row>
    <row r="52" spans="1:25" ht="15.6">
      <c r="A52" s="24" t="s">
        <v>4</v>
      </c>
      <c r="B52" s="27">
        <f>AVERAGE(B46:B51)</f>
        <v>13.934999999999997</v>
      </c>
      <c r="C52" s="27">
        <f>AVERAGE(C46:C51)</f>
        <v>12.391666666666666</v>
      </c>
      <c r="D52" s="26">
        <f t="shared" ref="D52" si="15">IF(B52&gt;0,C52/B52*100,0)</f>
        <v>88.924769764382262</v>
      </c>
      <c r="E52" s="27">
        <f>AVERAGE(E46:E51)</f>
        <v>7.05</v>
      </c>
      <c r="F52" s="27"/>
      <c r="G52" s="7">
        <v>0.13194444444444445</v>
      </c>
      <c r="H52" s="22" t="s">
        <v>120</v>
      </c>
      <c r="I52" s="22">
        <v>3</v>
      </c>
      <c r="J52" s="22">
        <v>6862</v>
      </c>
      <c r="K52" s="22">
        <v>1000</v>
      </c>
      <c r="L52" s="23">
        <v>91.46</v>
      </c>
      <c r="M52" s="2">
        <v>78.64</v>
      </c>
      <c r="N52" s="2">
        <v>85.98</v>
      </c>
      <c r="O52" s="28"/>
      <c r="P52" s="99">
        <f>AVERAGE(P46:P51)</f>
        <v>91.924999999999997</v>
      </c>
      <c r="Q52" s="99">
        <f t="shared" ref="Q52" si="16">AVERAGE(Q46:Q51)</f>
        <v>78.740000000000009</v>
      </c>
      <c r="R52" s="99">
        <f t="shared" ref="R52" si="17">AVERAGE(R46:R51)</f>
        <v>85.662499999999994</v>
      </c>
      <c r="S52" s="9" t="s">
        <v>63</v>
      </c>
      <c r="T52" s="68">
        <v>8.4</v>
      </c>
      <c r="U52" s="9" t="s">
        <v>63</v>
      </c>
      <c r="V52" s="68">
        <v>9</v>
      </c>
      <c r="W52" s="9" t="s">
        <v>63</v>
      </c>
      <c r="X52" s="81">
        <v>8.1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0.13541666666666666</v>
      </c>
      <c r="H53" s="22" t="s">
        <v>120</v>
      </c>
      <c r="I53" s="22">
        <v>6</v>
      </c>
      <c r="J53" s="22">
        <v>6863</v>
      </c>
      <c r="K53" s="22">
        <v>1200</v>
      </c>
      <c r="L53" s="23">
        <v>91.12</v>
      </c>
      <c r="M53" s="2">
        <v>77.56</v>
      </c>
      <c r="N53" s="2">
        <v>85.11</v>
      </c>
      <c r="O53" s="172" t="s">
        <v>105</v>
      </c>
      <c r="P53" s="173"/>
      <c r="Q53" s="173"/>
      <c r="R53" s="174"/>
      <c r="S53" s="9" t="s">
        <v>31</v>
      </c>
      <c r="T53" s="68">
        <v>8.4</v>
      </c>
      <c r="U53" s="9" t="s">
        <v>31</v>
      </c>
      <c r="V53" s="68">
        <v>8.6999999999999993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63.95</v>
      </c>
      <c r="C54" s="2">
        <v>56.96</v>
      </c>
      <c r="D54" s="26">
        <v>89.06</v>
      </c>
      <c r="E54" s="2">
        <v>6.5</v>
      </c>
      <c r="F54" s="100"/>
      <c r="G54" s="7">
        <v>0.14583333333333334</v>
      </c>
      <c r="H54" s="22" t="s">
        <v>120</v>
      </c>
      <c r="I54" s="22">
        <v>7</v>
      </c>
      <c r="J54" s="22">
        <v>6864</v>
      </c>
      <c r="K54" s="22">
        <v>1800</v>
      </c>
      <c r="L54" s="23">
        <v>91.58</v>
      </c>
      <c r="M54" s="2">
        <v>79.64</v>
      </c>
      <c r="N54" s="2">
        <v>86.96</v>
      </c>
      <c r="O54" s="121" t="s">
        <v>9</v>
      </c>
      <c r="P54" s="121" t="s">
        <v>43</v>
      </c>
      <c r="Q54" s="121" t="s">
        <v>44</v>
      </c>
      <c r="R54" s="121" t="s">
        <v>11</v>
      </c>
      <c r="S54" s="9" t="s">
        <v>32</v>
      </c>
      <c r="T54" s="68">
        <v>8.5</v>
      </c>
      <c r="U54" s="9" t="s">
        <v>32</v>
      </c>
      <c r="V54" s="68">
        <v>9</v>
      </c>
      <c r="W54" s="9" t="s">
        <v>32</v>
      </c>
      <c r="X54" s="81">
        <v>8.8000000000000007</v>
      </c>
      <c r="Y54" s="103"/>
    </row>
    <row r="55" spans="1:25" ht="13.8">
      <c r="A55" s="73" t="s">
        <v>47</v>
      </c>
      <c r="B55" s="2">
        <v>64.569999999999993</v>
      </c>
      <c r="C55" s="2">
        <v>57.6</v>
      </c>
      <c r="D55" s="26">
        <v>89.2</v>
      </c>
      <c r="E55" s="2">
        <v>6.6</v>
      </c>
      <c r="F55" s="100"/>
      <c r="G55" s="89">
        <v>0.15972222222222224</v>
      </c>
      <c r="H55" s="22" t="s">
        <v>120</v>
      </c>
      <c r="I55" s="22">
        <v>8</v>
      </c>
      <c r="J55" s="22">
        <v>6865</v>
      </c>
      <c r="K55" s="22">
        <v>2800</v>
      </c>
      <c r="L55" s="23">
        <v>90.96</v>
      </c>
      <c r="M55" s="2">
        <v>79.16</v>
      </c>
      <c r="N55" s="2">
        <v>87.02</v>
      </c>
      <c r="O55" s="124">
        <v>0.20833333333333334</v>
      </c>
      <c r="P55" s="2">
        <v>91.82</v>
      </c>
      <c r="Q55" s="2">
        <v>81.36</v>
      </c>
      <c r="R55" s="2">
        <v>88.6</v>
      </c>
      <c r="S55" s="9" t="s">
        <v>33</v>
      </c>
      <c r="T55" s="68">
        <v>8.4</v>
      </c>
      <c r="U55" s="9" t="s">
        <v>33</v>
      </c>
      <c r="V55" s="68">
        <v>8.5</v>
      </c>
      <c r="W55" s="9" t="s">
        <v>33</v>
      </c>
      <c r="X55" s="81">
        <v>7.9</v>
      </c>
      <c r="Y55" s="103"/>
    </row>
    <row r="56" spans="1:25" ht="13.8">
      <c r="A56" s="73" t="s">
        <v>48</v>
      </c>
      <c r="B56" s="2">
        <v>64.239999999999995</v>
      </c>
      <c r="C56" s="2">
        <v>57.64</v>
      </c>
      <c r="D56" s="26">
        <v>89.72</v>
      </c>
      <c r="E56" s="2">
        <v>6.4</v>
      </c>
      <c r="F56" s="100"/>
      <c r="G56" s="89">
        <v>0.19444444444444445</v>
      </c>
      <c r="H56" s="22" t="s">
        <v>120</v>
      </c>
      <c r="I56" s="22">
        <v>6</v>
      </c>
      <c r="J56" s="22">
        <v>6866</v>
      </c>
      <c r="K56" s="22">
        <v>1200</v>
      </c>
      <c r="L56" s="23">
        <v>90.4</v>
      </c>
      <c r="M56" s="2">
        <v>76.52</v>
      </c>
      <c r="N56" s="2">
        <v>84.64</v>
      </c>
      <c r="O56" s="124">
        <v>0.45833333333333331</v>
      </c>
      <c r="P56" s="2">
        <v>91.54</v>
      </c>
      <c r="Q56" s="2">
        <v>77.239999999999995</v>
      </c>
      <c r="R56" s="2">
        <v>84.37</v>
      </c>
      <c r="S56" s="9" t="s">
        <v>34</v>
      </c>
      <c r="T56" s="68">
        <v>6.1</v>
      </c>
      <c r="U56" s="9" t="s">
        <v>34</v>
      </c>
      <c r="V56" s="68">
        <v>8.4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63.8</v>
      </c>
      <c r="C57" s="2">
        <v>57.5</v>
      </c>
      <c r="D57" s="26">
        <v>90.12</v>
      </c>
      <c r="E57" s="2">
        <v>6.4</v>
      </c>
      <c r="F57" s="101"/>
      <c r="G57" s="89">
        <v>0.20486111111111113</v>
      </c>
      <c r="H57" s="22" t="s">
        <v>120</v>
      </c>
      <c r="I57" s="22">
        <v>4</v>
      </c>
      <c r="J57" s="22">
        <v>6867</v>
      </c>
      <c r="K57" s="22">
        <v>900</v>
      </c>
      <c r="L57" s="23">
        <v>91.18</v>
      </c>
      <c r="M57" s="2">
        <v>77.400000000000006</v>
      </c>
      <c r="N57" s="2">
        <v>84.88</v>
      </c>
      <c r="O57" s="9" t="s">
        <v>125</v>
      </c>
      <c r="P57" s="2">
        <v>92.16</v>
      </c>
      <c r="Q57" s="2">
        <v>81.28</v>
      </c>
      <c r="R57" s="2">
        <v>88.19</v>
      </c>
      <c r="S57" s="130" t="s">
        <v>4</v>
      </c>
      <c r="T57" s="99">
        <f>AVERAGE(T51:T56)</f>
        <v>8.0333333333333332</v>
      </c>
      <c r="U57" s="28" t="s">
        <v>4</v>
      </c>
      <c r="V57" s="99">
        <f>AVERAGE(V51:V56)</f>
        <v>8.7333333333333325</v>
      </c>
      <c r="W57" s="28" t="s">
        <v>4</v>
      </c>
      <c r="X57" s="99">
        <f>AVERAGE(X51:X56)</f>
        <v>8.1</v>
      </c>
      <c r="Y57" s="47"/>
    </row>
    <row r="58" spans="1:25" ht="13.8">
      <c r="A58" s="73" t="s">
        <v>50</v>
      </c>
      <c r="B58" s="2">
        <v>63.65</v>
      </c>
      <c r="C58" s="2">
        <v>57.7</v>
      </c>
      <c r="D58" s="26">
        <v>90.65</v>
      </c>
      <c r="E58" s="2">
        <v>6.3</v>
      </c>
      <c r="F58" s="100"/>
      <c r="G58" s="89">
        <v>0.21527777777777779</v>
      </c>
      <c r="H58" s="22" t="s">
        <v>120</v>
      </c>
      <c r="I58" s="22">
        <v>7</v>
      </c>
      <c r="J58" s="22">
        <v>6868</v>
      </c>
      <c r="K58" s="22">
        <v>1800</v>
      </c>
      <c r="L58" s="23">
        <v>91.2</v>
      </c>
      <c r="M58" s="2">
        <v>77.56</v>
      </c>
      <c r="N58" s="2">
        <v>85.04</v>
      </c>
      <c r="O58" s="9" t="s">
        <v>126</v>
      </c>
      <c r="P58" s="2">
        <v>92.5</v>
      </c>
      <c r="Q58" s="2">
        <v>78.84</v>
      </c>
      <c r="R58" s="2">
        <v>85.23</v>
      </c>
      <c r="S58" s="41"/>
      <c r="T58" s="31" t="s">
        <v>100</v>
      </c>
      <c r="U58" s="64"/>
      <c r="V58" s="112"/>
      <c r="W58" s="30" t="s">
        <v>100</v>
      </c>
      <c r="X58" s="64"/>
      <c r="Y58" s="47"/>
    </row>
    <row r="59" spans="1:25" ht="13.8">
      <c r="A59" s="73" t="s">
        <v>51</v>
      </c>
      <c r="B59" s="2">
        <v>65.400000000000006</v>
      </c>
      <c r="C59" s="2">
        <v>58.38</v>
      </c>
      <c r="D59" s="26">
        <v>89.26</v>
      </c>
      <c r="E59" s="2">
        <v>6.2</v>
      </c>
      <c r="F59" s="100"/>
      <c r="G59" s="89">
        <v>0.23611111111111113</v>
      </c>
      <c r="H59" s="22" t="s">
        <v>120</v>
      </c>
      <c r="I59" s="22">
        <v>2</v>
      </c>
      <c r="J59" s="22">
        <v>6869</v>
      </c>
      <c r="K59" s="22">
        <v>900</v>
      </c>
      <c r="L59" s="23">
        <v>91.56</v>
      </c>
      <c r="M59" s="2">
        <v>78.040000000000006</v>
      </c>
      <c r="N59" s="2">
        <v>85.23</v>
      </c>
      <c r="O59" s="1"/>
      <c r="P59" s="2"/>
      <c r="Q59" s="2"/>
      <c r="R59" s="2"/>
      <c r="S59" s="41"/>
      <c r="T59" s="31" t="s">
        <v>79</v>
      </c>
      <c r="U59" s="64"/>
      <c r="V59" s="111"/>
      <c r="W59" s="30" t="s">
        <v>84</v>
      </c>
      <c r="X59" s="64"/>
      <c r="Y59" s="47"/>
    </row>
    <row r="60" spans="1:25" ht="15.6">
      <c r="A60" s="24" t="s">
        <v>4</v>
      </c>
      <c r="B60" s="27">
        <f>AVERAGE(B54:B59)</f>
        <v>64.268333333333331</v>
      </c>
      <c r="C60" s="27">
        <f>AVERAGE(C54:C59)</f>
        <v>57.629999999999995</v>
      </c>
      <c r="D60" s="26">
        <f t="shared" ref="D60" si="18">IF(B60&gt;0,C60/B60*100,0)</f>
        <v>89.670911024091694</v>
      </c>
      <c r="E60" s="27">
        <f>AVERAGE(E54:E59)</f>
        <v>6.3999999999999995</v>
      </c>
      <c r="F60" s="27"/>
      <c r="G60" s="89">
        <v>0.24652777777777779</v>
      </c>
      <c r="H60" s="22" t="s">
        <v>120</v>
      </c>
      <c r="I60" s="22">
        <v>8</v>
      </c>
      <c r="J60" s="22">
        <v>6870</v>
      </c>
      <c r="K60" s="22">
        <v>2500</v>
      </c>
      <c r="L60" s="23">
        <v>91.4</v>
      </c>
      <c r="M60" s="2">
        <v>78.16</v>
      </c>
      <c r="N60" s="2">
        <v>85.51</v>
      </c>
      <c r="O60" s="28" t="s">
        <v>4</v>
      </c>
      <c r="P60" s="99">
        <f>AVERAGE(P54:P59)</f>
        <v>92.004999999999995</v>
      </c>
      <c r="Q60" s="99">
        <f t="shared" ref="Q60" si="19">AVERAGE(Q54:Q59)</f>
        <v>79.680000000000007</v>
      </c>
      <c r="R60" s="99">
        <f t="shared" ref="R60" si="20">AVERAGE(R54:R59)</f>
        <v>86.597499999999997</v>
      </c>
      <c r="S60" s="41"/>
      <c r="T60" s="31" t="s">
        <v>80</v>
      </c>
      <c r="U60" s="64" t="s">
        <v>81</v>
      </c>
      <c r="V60" s="111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81" t="s">
        <v>68</v>
      </c>
      <c r="P61" s="181"/>
      <c r="Q61" s="181"/>
      <c r="R61" s="181"/>
      <c r="S61" s="41"/>
      <c r="T61" s="60">
        <v>1</v>
      </c>
      <c r="U61" s="131">
        <v>945</v>
      </c>
      <c r="V61" s="111"/>
      <c r="W61" s="60">
        <v>1</v>
      </c>
      <c r="X61" s="62">
        <v>1044</v>
      </c>
      <c r="Y61" s="47"/>
    </row>
    <row r="62" spans="1:25" ht="15">
      <c r="A62" s="73" t="s">
        <v>46</v>
      </c>
      <c r="B62" s="2"/>
      <c r="C62" s="2"/>
      <c r="D62" s="26"/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31">
        <v>1003</v>
      </c>
      <c r="V62" s="111"/>
      <c r="W62" s="60">
        <v>2</v>
      </c>
      <c r="X62" s="62">
        <v>855</v>
      </c>
      <c r="Y62" s="47"/>
    </row>
    <row r="63" spans="1:25" ht="15">
      <c r="A63" s="73" t="s">
        <v>47</v>
      </c>
      <c r="B63" s="2"/>
      <c r="C63" s="2"/>
      <c r="D63" s="26"/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31">
        <v>1089</v>
      </c>
      <c r="V63" s="111"/>
      <c r="W63" s="69">
        <v>3</v>
      </c>
      <c r="X63" s="62">
        <v>914</v>
      </c>
      <c r="Y63" s="47"/>
    </row>
    <row r="64" spans="1:25" ht="15">
      <c r="A64" s="73" t="s">
        <v>48</v>
      </c>
      <c r="B64" s="2"/>
      <c r="C64" s="2"/>
      <c r="D64" s="26"/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>
        <v>99.2</v>
      </c>
      <c r="Q64" s="90"/>
      <c r="R64" s="90"/>
      <c r="S64" s="41"/>
      <c r="T64" s="60">
        <v>4</v>
      </c>
      <c r="U64" s="131">
        <v>1242</v>
      </c>
      <c r="V64" s="111"/>
      <c r="W64" s="60">
        <v>4</v>
      </c>
      <c r="X64" s="62">
        <v>899</v>
      </c>
      <c r="Y64" s="47"/>
    </row>
    <row r="65" spans="1:25" ht="15">
      <c r="A65" s="73" t="s">
        <v>49</v>
      </c>
      <c r="B65" s="2"/>
      <c r="C65" s="2"/>
      <c r="D65" s="26"/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>
        <v>99.68</v>
      </c>
      <c r="Q65" s="90"/>
      <c r="R65" s="90"/>
      <c r="S65" s="41"/>
      <c r="T65" s="60">
        <v>5</v>
      </c>
      <c r="U65" s="131">
        <v>722</v>
      </c>
      <c r="V65" s="111"/>
      <c r="W65" s="60">
        <v>5</v>
      </c>
      <c r="X65" s="62">
        <v>790</v>
      </c>
      <c r="Y65" s="47"/>
    </row>
    <row r="66" spans="1:25" ht="15">
      <c r="A66" s="73" t="s">
        <v>50</v>
      </c>
      <c r="B66" s="2"/>
      <c r="C66" s="2"/>
      <c r="D66" s="26"/>
      <c r="E66" s="2"/>
      <c r="F66" s="126"/>
      <c r="G66" s="139"/>
      <c r="H66" s="139"/>
      <c r="I66" s="139"/>
      <c r="J66" s="139"/>
      <c r="K66" s="139"/>
      <c r="L66" s="139"/>
      <c r="M66" s="2"/>
      <c r="N66" s="2"/>
      <c r="O66" s="54" t="s">
        <v>62</v>
      </c>
      <c r="P66" s="90">
        <v>99.12</v>
      </c>
      <c r="Q66" s="90"/>
      <c r="R66" s="90"/>
      <c r="S66" s="41"/>
      <c r="T66" s="60">
        <v>6</v>
      </c>
      <c r="U66" s="131">
        <v>999</v>
      </c>
      <c r="V66" s="111"/>
      <c r="W66" s="60">
        <v>6</v>
      </c>
      <c r="X66" s="62">
        <v>1067</v>
      </c>
      <c r="Y66" s="47"/>
    </row>
    <row r="67" spans="1:25" ht="15">
      <c r="A67" s="73" t="s">
        <v>51</v>
      </c>
      <c r="B67" s="2"/>
      <c r="C67" s="2"/>
      <c r="D67" s="26"/>
      <c r="E67" s="2"/>
      <c r="F67" s="126"/>
      <c r="G67" s="141"/>
      <c r="H67" s="141"/>
      <c r="I67" s="141"/>
      <c r="J67" s="141"/>
      <c r="K67" s="141"/>
      <c r="L67" s="141"/>
      <c r="M67" s="2"/>
      <c r="N67" s="2"/>
      <c r="O67" s="72" t="s">
        <v>13</v>
      </c>
      <c r="P67" s="90">
        <v>99.05</v>
      </c>
      <c r="Q67" s="90"/>
      <c r="R67" s="90"/>
      <c r="S67" s="41"/>
      <c r="T67" s="60">
        <v>7</v>
      </c>
      <c r="U67" s="131">
        <v>1204</v>
      </c>
      <c r="V67" s="111"/>
      <c r="W67" s="60">
        <v>7</v>
      </c>
      <c r="X67" s="62">
        <v>1230</v>
      </c>
      <c r="Y67" s="47"/>
    </row>
    <row r="68" spans="1:25" ht="15.6">
      <c r="A68" s="71" t="s">
        <v>4</v>
      </c>
      <c r="B68" s="27" t="e">
        <f>AVERAGE(B62:B67)</f>
        <v>#DIV/0!</v>
      </c>
      <c r="C68" s="27" t="e">
        <f>AVERAGE(C62:C67)</f>
        <v>#DIV/0!</v>
      </c>
      <c r="D68" s="26" t="e">
        <f t="shared" ref="D68" si="21">IF(B68&gt;0,C68/B68*100,0)</f>
        <v>#DIV/0!</v>
      </c>
      <c r="E68" s="27" t="e">
        <f>AVERAGE(E62:E67)</f>
        <v>#DIV/0!</v>
      </c>
      <c r="F68" s="92"/>
      <c r="G68" s="140"/>
      <c r="H68" s="140"/>
      <c r="I68" s="140"/>
      <c r="J68" s="140"/>
      <c r="K68" s="140"/>
      <c r="L68" s="140"/>
      <c r="M68" s="2"/>
      <c r="N68" s="2"/>
      <c r="O68" s="54" t="s">
        <v>16</v>
      </c>
      <c r="P68" s="90">
        <v>99.14</v>
      </c>
      <c r="Q68" s="90"/>
      <c r="R68" s="90"/>
      <c r="S68" s="41"/>
      <c r="T68" s="60">
        <v>8</v>
      </c>
      <c r="U68" s="131">
        <v>1250</v>
      </c>
      <c r="V68" s="111"/>
      <c r="W68" s="105">
        <v>8</v>
      </c>
      <c r="X68" s="62">
        <v>1139</v>
      </c>
      <c r="Y68" s="47"/>
    </row>
    <row r="69" spans="1:25" ht="15.6">
      <c r="A69" s="117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6"/>
      <c r="G69" s="7"/>
      <c r="H69" s="3"/>
      <c r="I69" s="3"/>
      <c r="J69" s="3"/>
      <c r="K69" s="75"/>
      <c r="L69" s="104"/>
      <c r="M69" s="2"/>
      <c r="N69" s="2"/>
      <c r="O69" s="54" t="s">
        <v>61</v>
      </c>
      <c r="P69" s="90">
        <v>99.39</v>
      </c>
      <c r="Q69" s="90"/>
      <c r="R69" s="90"/>
      <c r="S69" s="41"/>
      <c r="T69" s="31" t="s">
        <v>100</v>
      </c>
      <c r="U69" s="64"/>
      <c r="V69" s="111"/>
      <c r="W69" s="30" t="s">
        <v>100</v>
      </c>
      <c r="X69" s="64"/>
      <c r="Y69" s="47"/>
    </row>
    <row r="70" spans="1:25" ht="15.6">
      <c r="A70" s="73" t="s">
        <v>46</v>
      </c>
      <c r="B70" s="111">
        <v>12.45</v>
      </c>
      <c r="C70">
        <v>10.96</v>
      </c>
      <c r="D70" s="26">
        <v>88.06</v>
      </c>
      <c r="E70">
        <v>8.1</v>
      </c>
      <c r="F70" s="127"/>
      <c r="G70" s="7"/>
      <c r="H70" s="3"/>
      <c r="I70" s="3"/>
      <c r="J70" s="3"/>
      <c r="K70" s="75"/>
      <c r="L70" s="104"/>
      <c r="M70" s="2"/>
      <c r="N70" s="2"/>
      <c r="O70" s="28" t="s">
        <v>4</v>
      </c>
      <c r="P70" s="99">
        <f>AVERAGE(P64:P69)</f>
        <v>99.263333333333335</v>
      </c>
      <c r="Q70" s="90"/>
      <c r="R70" s="90"/>
      <c r="S70" s="41"/>
      <c r="T70" s="31" t="s">
        <v>82</v>
      </c>
      <c r="U70" s="64"/>
      <c r="V70" s="111"/>
      <c r="W70" s="30" t="s">
        <v>85</v>
      </c>
      <c r="X70" s="64"/>
      <c r="Y70" s="47"/>
    </row>
    <row r="71" spans="1:25" ht="15">
      <c r="A71" s="73" t="s">
        <v>47</v>
      </c>
      <c r="B71" s="2">
        <v>11.87</v>
      </c>
      <c r="C71" s="2">
        <v>10.42</v>
      </c>
      <c r="D71" s="26">
        <v>87.81</v>
      </c>
      <c r="E71" s="2">
        <v>8.1</v>
      </c>
      <c r="F71" s="126"/>
      <c r="G71" s="7"/>
      <c r="H71" s="3"/>
      <c r="I71" s="3"/>
      <c r="J71" s="3"/>
      <c r="K71" s="75"/>
      <c r="L71" s="104"/>
      <c r="M71" s="2"/>
      <c r="N71" s="2"/>
      <c r="O71" s="192" t="s">
        <v>106</v>
      </c>
      <c r="P71" s="192"/>
      <c r="Q71" s="192"/>
      <c r="R71" s="192"/>
      <c r="S71" s="142" t="s">
        <v>113</v>
      </c>
      <c r="T71" s="31" t="s">
        <v>80</v>
      </c>
      <c r="U71" s="64" t="s">
        <v>81</v>
      </c>
      <c r="V71" s="111"/>
      <c r="W71" s="31" t="s">
        <v>80</v>
      </c>
      <c r="X71" s="107" t="s">
        <v>81</v>
      </c>
      <c r="Y71" s="47"/>
    </row>
    <row r="72" spans="1:25" ht="15">
      <c r="A72" s="73" t="s">
        <v>48</v>
      </c>
      <c r="B72" s="2">
        <v>10.31</v>
      </c>
      <c r="C72" s="2">
        <v>9.24</v>
      </c>
      <c r="D72" s="26">
        <v>89.61</v>
      </c>
      <c r="E72" s="2">
        <v>8.1999999999999993</v>
      </c>
      <c r="F72" s="126"/>
      <c r="G72" s="3"/>
      <c r="H72" s="3"/>
      <c r="I72" s="3"/>
      <c r="J72" s="3"/>
      <c r="K72" s="75"/>
      <c r="L72" s="104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42" t="s">
        <v>114</v>
      </c>
      <c r="T72" s="60">
        <v>1</v>
      </c>
      <c r="U72" s="131">
        <v>947</v>
      </c>
      <c r="V72" s="111"/>
      <c r="W72" s="60">
        <v>1</v>
      </c>
      <c r="X72" s="62">
        <v>999</v>
      </c>
      <c r="Y72" s="47"/>
    </row>
    <row r="73" spans="1:25" ht="15">
      <c r="A73" s="73" t="s">
        <v>49</v>
      </c>
      <c r="B73" s="2">
        <v>10.75</v>
      </c>
      <c r="C73" s="2">
        <v>9.56</v>
      </c>
      <c r="D73" s="26">
        <v>88.95</v>
      </c>
      <c r="E73" s="2">
        <v>8.3000000000000007</v>
      </c>
      <c r="F73" s="128"/>
      <c r="G73" s="3"/>
      <c r="H73" s="3"/>
      <c r="I73" s="3"/>
      <c r="J73" s="3"/>
      <c r="K73" s="75"/>
      <c r="L73" s="104"/>
      <c r="M73" s="2"/>
      <c r="N73" s="2"/>
      <c r="O73" s="54" t="s">
        <v>115</v>
      </c>
      <c r="P73" s="2">
        <v>88.78</v>
      </c>
      <c r="Q73" s="2">
        <v>71.88</v>
      </c>
      <c r="R73" s="6">
        <v>80.959999999999994</v>
      </c>
      <c r="S73" s="111" t="s">
        <v>116</v>
      </c>
      <c r="T73" s="60">
        <v>2</v>
      </c>
      <c r="U73" s="131">
        <v>1028</v>
      </c>
      <c r="V73" s="111"/>
      <c r="W73" s="60">
        <v>2</v>
      </c>
      <c r="X73" s="62">
        <v>932</v>
      </c>
      <c r="Y73" s="47"/>
    </row>
    <row r="74" spans="1:25" ht="15">
      <c r="A74" s="73" t="s">
        <v>50</v>
      </c>
      <c r="B74" s="2">
        <v>11.02</v>
      </c>
      <c r="C74" s="2">
        <v>9.75</v>
      </c>
      <c r="D74" s="26">
        <v>88.45</v>
      </c>
      <c r="E74" s="2">
        <v>8.1</v>
      </c>
      <c r="F74" s="128"/>
      <c r="G74" s="3"/>
      <c r="H74" s="3"/>
      <c r="I74" s="3"/>
      <c r="J74" s="3"/>
      <c r="K74" s="75"/>
      <c r="L74" s="104"/>
      <c r="M74" s="2"/>
      <c r="N74" s="2"/>
      <c r="O74" s="124" t="s">
        <v>121</v>
      </c>
      <c r="P74" s="2">
        <v>87.9</v>
      </c>
      <c r="Q74" s="2">
        <v>67.92</v>
      </c>
      <c r="R74" s="6">
        <v>77.260000000000005</v>
      </c>
      <c r="S74" s="111" t="s">
        <v>116</v>
      </c>
      <c r="T74" s="69">
        <v>3</v>
      </c>
      <c r="U74" s="131">
        <v>1036</v>
      </c>
      <c r="V74" s="111"/>
      <c r="W74" s="69">
        <v>3</v>
      </c>
      <c r="X74" s="62">
        <v>1050</v>
      </c>
      <c r="Y74" s="47"/>
    </row>
    <row r="75" spans="1:25" ht="15">
      <c r="A75" s="73" t="s">
        <v>51</v>
      </c>
      <c r="B75" s="2">
        <v>12.34</v>
      </c>
      <c r="C75" s="2">
        <v>10.94</v>
      </c>
      <c r="D75" s="26">
        <v>88.67</v>
      </c>
      <c r="E75" s="2">
        <v>8.1999999999999993</v>
      </c>
      <c r="F75" s="128"/>
      <c r="G75" s="3"/>
      <c r="H75" s="3"/>
      <c r="I75" s="3"/>
      <c r="J75" s="3"/>
      <c r="K75" s="75"/>
      <c r="L75" s="104"/>
      <c r="M75" s="2"/>
      <c r="N75" s="2"/>
      <c r="O75" s="9" t="s">
        <v>122</v>
      </c>
      <c r="P75" s="2">
        <v>88.64</v>
      </c>
      <c r="Q75" s="2">
        <v>65.84</v>
      </c>
      <c r="R75" s="6">
        <v>74.27</v>
      </c>
      <c r="S75" s="111" t="s">
        <v>116</v>
      </c>
      <c r="T75" s="60">
        <v>4</v>
      </c>
      <c r="U75" s="131">
        <v>756</v>
      </c>
      <c r="V75" s="111"/>
      <c r="W75" s="60">
        <v>4</v>
      </c>
      <c r="X75" s="62">
        <v>1084</v>
      </c>
      <c r="Y75" s="47"/>
    </row>
    <row r="76" spans="1:25" ht="15.6">
      <c r="A76" s="28" t="s">
        <v>4</v>
      </c>
      <c r="B76" s="27">
        <f>AVERAGE(B70:B75)</f>
        <v>11.456666666666669</v>
      </c>
      <c r="C76" s="27">
        <f>AVERAGE(C70:C75)</f>
        <v>10.145000000000001</v>
      </c>
      <c r="D76" s="26">
        <f t="shared" ref="D76" si="22">IF(B76&gt;0,C76/B76*100,0)</f>
        <v>88.551061972650558</v>
      </c>
      <c r="E76" s="27">
        <f>AVERAGE(E70:E75)</f>
        <v>8.1666666666666661</v>
      </c>
      <c r="F76" s="92"/>
      <c r="G76" s="10" t="s">
        <v>4</v>
      </c>
      <c r="H76" s="10"/>
      <c r="I76" s="10"/>
      <c r="J76" s="10"/>
      <c r="K76" s="98">
        <f>SUM(K6:K75)</f>
        <v>72700</v>
      </c>
      <c r="L76" s="99">
        <f>AVERAGE(L6:L75)</f>
        <v>91.266545454545437</v>
      </c>
      <c r="M76" s="99">
        <f>AVERAGE(M6:M75)</f>
        <v>78.261818181818171</v>
      </c>
      <c r="N76" s="147">
        <f>IF(L76&gt;0,M76/L76*100,0)</f>
        <v>85.750827745305472</v>
      </c>
      <c r="O76" s="9" t="s">
        <v>138</v>
      </c>
      <c r="P76" s="2">
        <v>89.48</v>
      </c>
      <c r="Q76" s="2">
        <v>65.680000000000007</v>
      </c>
      <c r="R76" s="6">
        <v>73.400000000000006</v>
      </c>
      <c r="S76" s="111" t="s">
        <v>116</v>
      </c>
      <c r="T76" s="60">
        <v>5</v>
      </c>
      <c r="U76" s="131">
        <v>735</v>
      </c>
      <c r="V76" s="111"/>
      <c r="W76" s="60">
        <v>5</v>
      </c>
      <c r="X76" s="62">
        <v>815</v>
      </c>
      <c r="Y76" s="47"/>
    </row>
    <row r="77" spans="1:25" ht="15.6">
      <c r="A77" s="118" t="s">
        <v>89</v>
      </c>
      <c r="B77" s="119" t="s">
        <v>43</v>
      </c>
      <c r="C77" s="119" t="s">
        <v>44</v>
      </c>
      <c r="D77" s="119" t="s">
        <v>2</v>
      </c>
      <c r="E77" s="119" t="s">
        <v>3</v>
      </c>
      <c r="F77" s="120"/>
      <c r="G77" s="178" t="s">
        <v>108</v>
      </c>
      <c r="H77" s="179"/>
      <c r="I77" s="179"/>
      <c r="J77" s="179"/>
      <c r="K77" s="179"/>
      <c r="L77" s="179"/>
      <c r="M77" s="179"/>
      <c r="N77" s="180"/>
      <c r="O77" s="9" t="s">
        <v>146</v>
      </c>
      <c r="P77" s="2">
        <v>89.82</v>
      </c>
      <c r="Q77" s="2">
        <v>70.92</v>
      </c>
      <c r="R77" s="6">
        <v>78.95</v>
      </c>
      <c r="S77" s="111" t="s">
        <v>147</v>
      </c>
      <c r="T77" s="60">
        <v>6</v>
      </c>
      <c r="U77" s="131">
        <v>896</v>
      </c>
      <c r="V77" s="111"/>
      <c r="W77" s="60">
        <v>6</v>
      </c>
      <c r="X77" s="62">
        <v>1103</v>
      </c>
      <c r="Y77" s="47"/>
    </row>
    <row r="78" spans="1:25" ht="15">
      <c r="A78" s="73" t="s">
        <v>46</v>
      </c>
      <c r="B78" s="2">
        <v>12.16</v>
      </c>
      <c r="C78" s="2">
        <v>10.72</v>
      </c>
      <c r="D78" s="26">
        <v>88.17</v>
      </c>
      <c r="E78" s="2">
        <v>8.1</v>
      </c>
      <c r="F78" s="127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 t="s">
        <v>150</v>
      </c>
      <c r="P78" s="2">
        <v>88.8</v>
      </c>
      <c r="Q78" s="2">
        <v>67.44</v>
      </c>
      <c r="R78" s="6">
        <v>75.94</v>
      </c>
      <c r="S78" s="111" t="s">
        <v>147</v>
      </c>
      <c r="T78" s="60">
        <v>7</v>
      </c>
      <c r="U78" s="131">
        <v>1234</v>
      </c>
      <c r="V78" s="111"/>
      <c r="W78" s="60">
        <v>7</v>
      </c>
      <c r="X78" s="62">
        <v>1170</v>
      </c>
      <c r="Y78" s="47"/>
    </row>
    <row r="79" spans="1:25" ht="15.6">
      <c r="A79" s="73" t="s">
        <v>47</v>
      </c>
      <c r="B79" s="2">
        <v>11.97</v>
      </c>
      <c r="C79" s="2">
        <v>10.56</v>
      </c>
      <c r="D79" s="26">
        <v>88.24</v>
      </c>
      <c r="E79" s="2">
        <v>8.1999999999999993</v>
      </c>
      <c r="F79" s="126"/>
      <c r="G79" s="7">
        <v>0.25</v>
      </c>
      <c r="H79" s="3" t="s">
        <v>117</v>
      </c>
      <c r="I79" s="3" t="s">
        <v>118</v>
      </c>
      <c r="J79" s="3"/>
      <c r="K79" s="75"/>
      <c r="L79" s="104">
        <v>92.52</v>
      </c>
      <c r="M79" s="104">
        <v>68.12</v>
      </c>
      <c r="N79" s="104">
        <v>73.67</v>
      </c>
      <c r="O79" s="28" t="s">
        <v>4</v>
      </c>
      <c r="P79" s="99">
        <f>AVERAGE(P73:P78)</f>
        <v>88.903333333333322</v>
      </c>
      <c r="Q79" s="99">
        <f t="shared" ref="Q79" si="23">AVERAGE(Q73:Q78)</f>
        <v>68.280000000000015</v>
      </c>
      <c r="R79" s="99">
        <f t="shared" ref="R79" si="24">AVERAGE(R73:R78)</f>
        <v>76.796666666666667</v>
      </c>
      <c r="S79" s="111"/>
      <c r="T79" s="60">
        <v>8</v>
      </c>
      <c r="U79" s="131">
        <v>1205</v>
      </c>
      <c r="V79" s="111"/>
      <c r="W79" s="60">
        <v>8</v>
      </c>
      <c r="X79" s="62">
        <v>1180</v>
      </c>
      <c r="Y79" s="47"/>
    </row>
    <row r="80" spans="1:25" ht="15" customHeight="1">
      <c r="A80" s="73" t="s">
        <v>48</v>
      </c>
      <c r="B80" s="2">
        <v>10.92</v>
      </c>
      <c r="C80" s="2">
        <v>9.76</v>
      </c>
      <c r="D80" s="26">
        <v>89.36</v>
      </c>
      <c r="E80" s="2">
        <v>8.1999999999999993</v>
      </c>
      <c r="F80" s="2"/>
      <c r="G80" s="145">
        <v>0.41666666666666669</v>
      </c>
      <c r="H80" s="146" t="s">
        <v>117</v>
      </c>
      <c r="I80" s="146" t="s">
        <v>118</v>
      </c>
      <c r="J80" s="146"/>
      <c r="K80" s="146"/>
      <c r="L80" s="104">
        <v>92.92</v>
      </c>
      <c r="M80" s="104">
        <v>68.12</v>
      </c>
      <c r="N80" s="104">
        <v>73.31</v>
      </c>
      <c r="O80" s="192" t="s">
        <v>69</v>
      </c>
      <c r="P80" s="192"/>
      <c r="Q80" s="192"/>
      <c r="R80" s="192"/>
      <c r="S80" s="143" t="s">
        <v>113</v>
      </c>
      <c r="T80" s="31" t="s">
        <v>100</v>
      </c>
      <c r="U80" s="64"/>
      <c r="V80" s="111"/>
      <c r="W80" s="30" t="s">
        <v>100</v>
      </c>
      <c r="X80" s="64"/>
      <c r="Y80" s="47"/>
    </row>
    <row r="81" spans="1:29" ht="15">
      <c r="A81" s="73" t="s">
        <v>49</v>
      </c>
      <c r="B81" s="2">
        <v>11.15</v>
      </c>
      <c r="C81" s="2">
        <v>9.94</v>
      </c>
      <c r="D81" s="26">
        <v>89.11</v>
      </c>
      <c r="E81" s="2">
        <v>8.1999999999999993</v>
      </c>
      <c r="F81" s="5"/>
      <c r="G81" s="146" t="s">
        <v>132</v>
      </c>
      <c r="H81" s="146" t="s">
        <v>117</v>
      </c>
      <c r="I81" s="146" t="s">
        <v>118</v>
      </c>
      <c r="J81" s="146"/>
      <c r="K81" s="146"/>
      <c r="L81" s="104">
        <v>92.56</v>
      </c>
      <c r="M81" s="104">
        <v>67.319999999999993</v>
      </c>
      <c r="N81" s="104">
        <v>72.73</v>
      </c>
      <c r="O81" s="88" t="s">
        <v>77</v>
      </c>
      <c r="P81" s="88" t="s">
        <v>43</v>
      </c>
      <c r="Q81" s="88" t="s">
        <v>44</v>
      </c>
      <c r="R81" s="88" t="s">
        <v>11</v>
      </c>
      <c r="S81" s="144" t="s">
        <v>114</v>
      </c>
      <c r="T81" s="31" t="s">
        <v>83</v>
      </c>
      <c r="U81" s="64"/>
      <c r="V81" s="111"/>
      <c r="W81" s="30" t="s">
        <v>86</v>
      </c>
      <c r="X81" s="64"/>
      <c r="Y81" s="47"/>
    </row>
    <row r="82" spans="1:29" ht="15">
      <c r="A82" s="73" t="s">
        <v>50</v>
      </c>
      <c r="B82" s="2">
        <v>11.25</v>
      </c>
      <c r="C82" s="2">
        <v>10.02</v>
      </c>
      <c r="D82" s="26">
        <v>89.11</v>
      </c>
      <c r="E82" s="2">
        <v>8.1</v>
      </c>
      <c r="F82" s="5"/>
      <c r="G82" s="146" t="s">
        <v>142</v>
      </c>
      <c r="H82" s="146" t="s">
        <v>117</v>
      </c>
      <c r="I82" s="146" t="s">
        <v>118</v>
      </c>
      <c r="J82" s="146"/>
      <c r="K82" s="146"/>
      <c r="L82" s="104">
        <v>92.56</v>
      </c>
      <c r="M82" s="104">
        <v>66.64</v>
      </c>
      <c r="N82" s="104">
        <v>71.989999999999995</v>
      </c>
      <c r="O82" s="54" t="s">
        <v>151</v>
      </c>
      <c r="P82" s="2">
        <v>89.04</v>
      </c>
      <c r="Q82" s="2">
        <v>50.84</v>
      </c>
      <c r="R82" s="2">
        <v>57.09</v>
      </c>
      <c r="S82" s="2" t="s">
        <v>152</v>
      </c>
      <c r="T82" s="31" t="s">
        <v>80</v>
      </c>
      <c r="U82" s="64" t="s">
        <v>81</v>
      </c>
      <c r="V82" s="111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12.34</v>
      </c>
      <c r="C83" s="2">
        <v>10.93</v>
      </c>
      <c r="D83" s="26">
        <v>88.61</v>
      </c>
      <c r="E83" s="2">
        <v>8.3000000000000007</v>
      </c>
      <c r="F83" s="5"/>
      <c r="G83" s="3"/>
      <c r="H83" s="3"/>
      <c r="I83" s="3"/>
      <c r="J83" s="3"/>
      <c r="K83" s="75"/>
      <c r="L83" s="104"/>
      <c r="M83" s="104"/>
      <c r="N83" s="104"/>
      <c r="O83" s="124"/>
      <c r="P83" s="2"/>
      <c r="Q83" s="2"/>
      <c r="R83" s="2"/>
      <c r="S83" s="2"/>
      <c r="T83" s="60">
        <v>1</v>
      </c>
      <c r="U83" s="131">
        <v>1063</v>
      </c>
      <c r="V83" s="111"/>
      <c r="W83" s="60">
        <v>1</v>
      </c>
      <c r="X83" s="62">
        <v>976</v>
      </c>
      <c r="Y83" s="47"/>
    </row>
    <row r="84" spans="1:29" ht="15.6">
      <c r="A84" s="71" t="s">
        <v>4</v>
      </c>
      <c r="B84" s="27">
        <f>AVERAGE(B78:B83)</f>
        <v>11.631666666666668</v>
      </c>
      <c r="C84" s="27">
        <f>AVERAGE(C78:C83)</f>
        <v>10.321666666666667</v>
      </c>
      <c r="D84" s="26">
        <f t="shared" ref="D84" si="25">IF(B84&gt;0,C84/B84*100,0)</f>
        <v>88.737641495916321</v>
      </c>
      <c r="E84" s="27">
        <f>AVERAGE(E78:E83)</f>
        <v>8.1833333333333318</v>
      </c>
      <c r="F84" s="70"/>
      <c r="G84" s="7">
        <v>8.3333333333333329E-2</v>
      </c>
      <c r="H84" s="3" t="s">
        <v>117</v>
      </c>
      <c r="I84" s="3" t="s">
        <v>118</v>
      </c>
      <c r="J84" s="3"/>
      <c r="K84" s="75"/>
      <c r="L84" s="104">
        <v>93.92</v>
      </c>
      <c r="M84" s="104">
        <v>67.959999999999994</v>
      </c>
      <c r="N84" s="104">
        <v>72.349999999999994</v>
      </c>
      <c r="O84" s="9"/>
      <c r="P84" s="2"/>
      <c r="Q84" s="2"/>
      <c r="R84" s="2"/>
      <c r="S84" s="5"/>
      <c r="T84" s="60">
        <v>2</v>
      </c>
      <c r="U84" s="131">
        <v>769</v>
      </c>
      <c r="V84" s="111"/>
      <c r="W84" s="60">
        <v>2</v>
      </c>
      <c r="X84" s="62">
        <v>956</v>
      </c>
      <c r="Y84" s="47"/>
    </row>
    <row r="85" spans="1:29" ht="15.6">
      <c r="A85" s="108" t="s">
        <v>74</v>
      </c>
      <c r="B85" s="109"/>
      <c r="C85" s="109"/>
      <c r="D85" s="109"/>
      <c r="E85" s="110"/>
      <c r="F85" s="110"/>
      <c r="G85" s="28" t="s">
        <v>4</v>
      </c>
      <c r="H85" s="28"/>
      <c r="I85" s="28"/>
      <c r="J85" s="28"/>
      <c r="K85" s="98">
        <f>SUM(K79:K84)</f>
        <v>0</v>
      </c>
      <c r="L85" s="99">
        <f>AVERAGE(L79:L84)</f>
        <v>92.896000000000001</v>
      </c>
      <c r="M85" s="99">
        <f t="shared" ref="M85:N85" si="26">AVERAGE(M79:M84)</f>
        <v>67.631999999999991</v>
      </c>
      <c r="N85" s="99">
        <f t="shared" si="26"/>
        <v>72.810000000000016</v>
      </c>
      <c r="O85" s="9"/>
      <c r="P85" s="2"/>
      <c r="Q85" s="2"/>
      <c r="R85" s="2"/>
      <c r="S85" s="5"/>
      <c r="T85" s="69">
        <v>3</v>
      </c>
      <c r="U85" s="131">
        <v>857</v>
      </c>
      <c r="V85" s="111"/>
      <c r="W85" s="69">
        <v>3</v>
      </c>
      <c r="X85" s="62">
        <v>1110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109</v>
      </c>
      <c r="H86" s="179"/>
      <c r="I86" s="179"/>
      <c r="J86" s="179"/>
      <c r="K86" s="179"/>
      <c r="L86" s="179"/>
      <c r="M86" s="179"/>
      <c r="N86" s="180"/>
      <c r="O86" s="9"/>
      <c r="P86" s="2"/>
      <c r="Q86" s="2"/>
      <c r="R86" s="2"/>
      <c r="S86" s="5"/>
      <c r="T86" s="60">
        <v>4</v>
      </c>
      <c r="U86" s="131">
        <v>719</v>
      </c>
      <c r="V86" s="111"/>
      <c r="W86" s="60">
        <v>4</v>
      </c>
      <c r="X86" s="62">
        <v>1194</v>
      </c>
      <c r="Y86" s="47"/>
    </row>
    <row r="87" spans="1:29" ht="15">
      <c r="A87" s="73" t="s">
        <v>46</v>
      </c>
      <c r="B87" s="8"/>
      <c r="C87" s="8"/>
      <c r="D87" s="8"/>
      <c r="E87" s="8">
        <v>1.55</v>
      </c>
      <c r="F87" s="8">
        <v>2.06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31">
        <v>814</v>
      </c>
      <c r="V87" s="111"/>
      <c r="W87" s="60">
        <v>5</v>
      </c>
      <c r="X87" s="62">
        <v>700</v>
      </c>
      <c r="Y87" s="47"/>
    </row>
    <row r="88" spans="1:29" ht="15.6">
      <c r="A88" s="73" t="s">
        <v>47</v>
      </c>
      <c r="B88" s="8"/>
      <c r="C88" s="8"/>
      <c r="D88" s="8"/>
      <c r="E88" s="8">
        <v>1.1499999999999999</v>
      </c>
      <c r="F88" s="8">
        <v>1.9</v>
      </c>
      <c r="G88" s="3"/>
      <c r="H88" s="3"/>
      <c r="I88" s="3"/>
      <c r="J88" s="3"/>
      <c r="K88" s="75"/>
      <c r="L88" s="104"/>
      <c r="M88" s="104"/>
      <c r="N88" s="104"/>
      <c r="O88" s="28" t="s">
        <v>4</v>
      </c>
      <c r="P88" s="99">
        <f>AVERAGE(P82:P87)</f>
        <v>89.04</v>
      </c>
      <c r="Q88" s="99">
        <f t="shared" ref="Q88:R88" si="27">AVERAGE(Q82:Q87)</f>
        <v>50.84</v>
      </c>
      <c r="R88" s="99">
        <f t="shared" si="27"/>
        <v>57.09</v>
      </c>
      <c r="S88" s="138"/>
      <c r="T88" s="60">
        <v>6</v>
      </c>
      <c r="U88" s="131">
        <v>944</v>
      </c>
      <c r="V88" s="111"/>
      <c r="W88" s="60">
        <v>6</v>
      </c>
      <c r="X88" s="62">
        <v>1055</v>
      </c>
      <c r="Y88" s="47"/>
    </row>
    <row r="89" spans="1:29" ht="15">
      <c r="A89" s="73" t="s">
        <v>48</v>
      </c>
      <c r="B89" s="8"/>
      <c r="C89" s="8"/>
      <c r="D89" s="8"/>
      <c r="E89" s="8">
        <v>2.17</v>
      </c>
      <c r="F89" s="8">
        <v>1.48</v>
      </c>
      <c r="G89" s="3"/>
      <c r="H89" s="3"/>
      <c r="I89" s="3"/>
      <c r="J89" s="3"/>
      <c r="K89" s="75"/>
      <c r="L89" s="104"/>
      <c r="M89" s="104"/>
      <c r="N89" s="104"/>
      <c r="T89" s="60">
        <v>7</v>
      </c>
      <c r="U89" s="131">
        <v>1221</v>
      </c>
      <c r="V89" s="111"/>
      <c r="W89" s="60">
        <v>7</v>
      </c>
      <c r="X89" s="62">
        <v>1240</v>
      </c>
      <c r="Y89" s="47"/>
    </row>
    <row r="90" spans="1:29" ht="15">
      <c r="A90" s="73" t="s">
        <v>49</v>
      </c>
      <c r="B90" s="2"/>
      <c r="C90" s="8"/>
      <c r="D90" s="8"/>
      <c r="E90" s="8">
        <v>3.19</v>
      </c>
      <c r="F90" s="8">
        <v>1.64</v>
      </c>
      <c r="G90" s="3"/>
      <c r="H90" s="3"/>
      <c r="I90" s="3"/>
      <c r="J90" s="3"/>
      <c r="K90" s="75"/>
      <c r="L90" s="104"/>
      <c r="M90" s="104"/>
      <c r="N90" s="104"/>
      <c r="T90" s="132">
        <v>8</v>
      </c>
      <c r="U90" s="133">
        <v>1150</v>
      </c>
      <c r="V90" s="134"/>
      <c r="W90" s="60">
        <v>8</v>
      </c>
      <c r="X90" s="62">
        <v>1230</v>
      </c>
      <c r="Y90" s="47"/>
    </row>
    <row r="91" spans="1:29" ht="15">
      <c r="A91" s="73" t="s">
        <v>50</v>
      </c>
      <c r="B91" s="2"/>
      <c r="C91" s="2"/>
      <c r="D91" s="8"/>
      <c r="E91" s="8">
        <v>1.59</v>
      </c>
      <c r="F91" s="8">
        <v>2.36</v>
      </c>
      <c r="G91" s="3"/>
      <c r="H91" s="3"/>
      <c r="I91" s="3"/>
      <c r="J91" s="3"/>
      <c r="K91" s="75"/>
      <c r="L91" s="104"/>
      <c r="M91" s="104"/>
      <c r="N91" s="104"/>
      <c r="O91" s="163" t="s">
        <v>107</v>
      </c>
      <c r="P91" s="164"/>
      <c r="Q91" s="164"/>
      <c r="R91" s="164"/>
      <c r="S91" s="164"/>
      <c r="T91" s="164"/>
      <c r="U91" s="164"/>
      <c r="V91" s="165"/>
      <c r="W91" s="135"/>
      <c r="X91" s="135"/>
      <c r="Y91" s="137"/>
    </row>
    <row r="92" spans="1:29" ht="15">
      <c r="A92" s="73" t="s">
        <v>51</v>
      </c>
      <c r="B92" s="2"/>
      <c r="C92" s="2"/>
      <c r="D92" s="8"/>
      <c r="E92" s="8">
        <v>1.45</v>
      </c>
      <c r="F92" s="8">
        <v>3.41</v>
      </c>
      <c r="G92" s="3"/>
      <c r="H92" s="3"/>
      <c r="I92" s="3"/>
      <c r="J92" s="3"/>
      <c r="K92" s="75"/>
      <c r="L92" s="104"/>
      <c r="M92" s="104"/>
      <c r="N92" s="104"/>
      <c r="O92" s="54"/>
      <c r="P92" s="54"/>
      <c r="Q92" s="54"/>
      <c r="R92" s="54"/>
      <c r="S92" s="111"/>
      <c r="T92" s="111"/>
      <c r="U92" s="111"/>
      <c r="V92" s="111"/>
      <c r="W92" s="136"/>
      <c r="X92" s="136"/>
      <c r="Y92" s="136"/>
    </row>
    <row r="93" spans="1:29" ht="15.6">
      <c r="A93" s="28" t="s">
        <v>4</v>
      </c>
      <c r="B93" s="27" t="e">
        <f>AVERAGE(B87:B92)</f>
        <v>#DIV/0!</v>
      </c>
      <c r="C93" s="27" t="e">
        <f>AVERAGE(C87:C92)</f>
        <v>#DIV/0!</v>
      </c>
      <c r="D93" s="26" t="e">
        <f t="shared" ref="D93" si="28">IF(B93&gt;0,C93/B93*100,0)</f>
        <v>#DIV/0!</v>
      </c>
      <c r="E93" s="27">
        <f>AVERAGE(E87:E92)</f>
        <v>1.8499999999999999</v>
      </c>
      <c r="F93" s="27">
        <f>AVERAGE(F87:F92)</f>
        <v>2.1416666666666666</v>
      </c>
      <c r="G93" s="3"/>
      <c r="H93" s="3"/>
      <c r="I93" s="3"/>
      <c r="J93" s="3"/>
      <c r="K93" s="75"/>
      <c r="L93" s="104"/>
      <c r="M93" s="104"/>
      <c r="N93" s="104"/>
      <c r="O93" s="54"/>
      <c r="P93" s="2"/>
      <c r="Q93" s="2"/>
      <c r="R93" s="111"/>
      <c r="S93" s="111"/>
      <c r="T93" s="111"/>
      <c r="U93" s="111"/>
      <c r="V93" s="111"/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8"/>
      <c r="I94" s="28"/>
      <c r="J94" s="28"/>
      <c r="K94" s="98">
        <f>SUM(K88:K93)</f>
        <v>0</v>
      </c>
      <c r="L94" s="99" t="e">
        <f>AVERAGE(L88:L93)</f>
        <v>#DIV/0!</v>
      </c>
      <c r="M94" s="99" t="e">
        <f t="shared" ref="M94:N94" si="29">AVERAGE(M88:M93)</f>
        <v>#DIV/0!</v>
      </c>
      <c r="N94" s="99" t="e">
        <f t="shared" si="29"/>
        <v>#DIV/0!</v>
      </c>
      <c r="O94" s="9"/>
      <c r="P94" s="2"/>
      <c r="Q94" s="2"/>
      <c r="R94" s="111"/>
      <c r="S94" s="111"/>
      <c r="T94" s="111"/>
      <c r="U94" s="111"/>
      <c r="V94" s="111"/>
      <c r="W94" s="42"/>
      <c r="X94" s="42"/>
      <c r="Y94" s="43"/>
      <c r="AA94" s="114"/>
      <c r="AB94" s="97"/>
      <c r="AC94" s="97"/>
    </row>
    <row r="95" spans="1:29" ht="13.8">
      <c r="A95" s="54" t="s">
        <v>110</v>
      </c>
      <c r="B95" s="90" t="s">
        <v>60</v>
      </c>
      <c r="C95" s="111"/>
      <c r="D95" s="90" t="s">
        <v>9</v>
      </c>
      <c r="E95" s="90" t="s">
        <v>59</v>
      </c>
      <c r="G95" s="189" t="s">
        <v>111</v>
      </c>
      <c r="H95" s="190"/>
      <c r="I95" s="190"/>
      <c r="J95" s="190"/>
      <c r="K95" s="190"/>
      <c r="L95" s="190"/>
      <c r="M95" s="190"/>
      <c r="N95" s="191"/>
      <c r="O95" s="9"/>
      <c r="P95" s="2"/>
      <c r="Q95" s="2"/>
      <c r="R95" s="111"/>
      <c r="S95" s="111"/>
      <c r="T95" s="111"/>
      <c r="U95" s="111"/>
      <c r="V95" s="111"/>
      <c r="W95" s="42"/>
      <c r="X95" s="42"/>
      <c r="Y95" s="43"/>
      <c r="AA95" s="113"/>
      <c r="AB95" s="94"/>
      <c r="AC95" s="42"/>
    </row>
    <row r="96" spans="1:29" ht="13.8">
      <c r="A96" s="54" t="s">
        <v>14</v>
      </c>
      <c r="B96" s="8"/>
      <c r="C96" s="111"/>
      <c r="D96" s="90" t="s">
        <v>14</v>
      </c>
      <c r="E96" s="2">
        <v>3.58</v>
      </c>
      <c r="G96" s="115" t="s">
        <v>9</v>
      </c>
      <c r="H96" s="115" t="s">
        <v>5</v>
      </c>
      <c r="I96" s="115" t="s">
        <v>6</v>
      </c>
      <c r="J96" s="115" t="s">
        <v>54</v>
      </c>
      <c r="K96" s="115" t="s">
        <v>7</v>
      </c>
      <c r="L96" s="115" t="s">
        <v>43</v>
      </c>
      <c r="M96" s="115" t="s">
        <v>44</v>
      </c>
      <c r="N96" s="115" t="s">
        <v>53</v>
      </c>
      <c r="O96" s="111"/>
      <c r="P96" s="111"/>
      <c r="Q96" s="111"/>
      <c r="R96" s="111"/>
      <c r="S96" s="111"/>
      <c r="T96" s="111"/>
      <c r="U96" s="111"/>
      <c r="V96" s="111"/>
      <c r="W96" s="42"/>
      <c r="X96" s="42"/>
      <c r="Y96" s="43"/>
      <c r="AA96" s="113"/>
      <c r="AB96" s="94"/>
      <c r="AC96" s="42"/>
    </row>
    <row r="97" spans="1:29" ht="13.8">
      <c r="A97" s="54" t="s">
        <v>15</v>
      </c>
      <c r="B97" s="8">
        <v>52.8</v>
      </c>
      <c r="C97" s="111"/>
      <c r="D97" s="90" t="s">
        <v>15</v>
      </c>
      <c r="E97" s="2">
        <v>3.47</v>
      </c>
      <c r="G97" s="91"/>
      <c r="H97" s="3"/>
      <c r="I97" s="1"/>
      <c r="J97" s="1"/>
      <c r="K97" s="1"/>
      <c r="L97" s="1"/>
      <c r="M97" s="1"/>
      <c r="N97" s="1"/>
      <c r="O97" s="111"/>
      <c r="P97" s="111"/>
      <c r="Q97" s="111"/>
      <c r="R97" s="111"/>
      <c r="S97" s="111"/>
      <c r="T97" s="111"/>
      <c r="U97" s="111"/>
      <c r="V97" s="111"/>
      <c r="W97" s="42"/>
      <c r="X97" s="42"/>
      <c r="Y97" s="43"/>
      <c r="AA97" s="113"/>
      <c r="AB97" s="94"/>
      <c r="AC97" s="42"/>
    </row>
    <row r="98" spans="1:29" ht="13.8">
      <c r="A98" s="54" t="s">
        <v>62</v>
      </c>
      <c r="B98" s="8">
        <v>52.4</v>
      </c>
      <c r="C98" s="111"/>
      <c r="D98" s="90" t="s">
        <v>62</v>
      </c>
      <c r="E98" s="5">
        <v>3.34</v>
      </c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8"/>
      <c r="Q98" s="93"/>
      <c r="R98" s="28"/>
      <c r="S98" s="111"/>
      <c r="T98" s="111"/>
      <c r="U98" s="111"/>
      <c r="V98" s="111"/>
      <c r="W98" s="42"/>
      <c r="X98" s="42"/>
      <c r="Y98" s="43"/>
      <c r="AA98" s="113"/>
      <c r="AB98" s="94"/>
      <c r="AC98" s="42"/>
    </row>
    <row r="99" spans="1:29" ht="15">
      <c r="A99" s="72" t="s">
        <v>13</v>
      </c>
      <c r="B99" s="8">
        <v>50.6</v>
      </c>
      <c r="C99" s="111"/>
      <c r="D99" s="6" t="s">
        <v>13</v>
      </c>
      <c r="E99" s="5">
        <v>3.31</v>
      </c>
      <c r="G99" s="91"/>
      <c r="H99" s="3"/>
      <c r="I99" s="1"/>
      <c r="J99" s="4"/>
      <c r="K99" s="1"/>
      <c r="L99" s="1"/>
      <c r="M99" s="1"/>
      <c r="N99" s="1"/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3"/>
      <c r="AB99" s="94"/>
      <c r="AC99" s="42"/>
    </row>
    <row r="100" spans="1:29" ht="13.8">
      <c r="A100" s="54" t="s">
        <v>16</v>
      </c>
      <c r="B100" s="8">
        <v>53</v>
      </c>
      <c r="C100" s="111"/>
      <c r="D100" s="90" t="s">
        <v>16</v>
      </c>
      <c r="E100" s="5">
        <v>2.93</v>
      </c>
      <c r="G100" s="91"/>
      <c r="H100" s="3"/>
      <c r="I100" s="1"/>
      <c r="J100" s="4"/>
      <c r="K100" s="1"/>
      <c r="L100" s="1"/>
      <c r="M100" s="1"/>
      <c r="N100" s="1"/>
      <c r="O100" s="91" t="s">
        <v>154</v>
      </c>
      <c r="P100" s="3" t="s">
        <v>155</v>
      </c>
      <c r="Q100" s="1" t="s">
        <v>147</v>
      </c>
      <c r="R100" s="1"/>
      <c r="S100" s="1"/>
      <c r="T100" s="2">
        <v>89.44</v>
      </c>
      <c r="U100" s="2">
        <v>65.239999999999995</v>
      </c>
      <c r="V100" s="2">
        <v>72.94</v>
      </c>
      <c r="W100" s="42"/>
      <c r="X100" s="42"/>
      <c r="Y100" s="43"/>
      <c r="AA100" s="113"/>
      <c r="AB100" s="94"/>
      <c r="AC100" s="42"/>
    </row>
    <row r="101" spans="1:29" ht="15">
      <c r="A101" s="54" t="s">
        <v>61</v>
      </c>
      <c r="B101" s="8">
        <v>54.4</v>
      </c>
      <c r="C101" s="111"/>
      <c r="D101" s="90" t="s">
        <v>61</v>
      </c>
      <c r="E101" s="5">
        <v>3.34</v>
      </c>
      <c r="G101" s="91"/>
      <c r="H101" s="3"/>
      <c r="I101" s="1"/>
      <c r="J101" s="4"/>
      <c r="K101" s="1"/>
      <c r="L101" s="1"/>
      <c r="M101" s="1"/>
      <c r="N101" s="1"/>
      <c r="O101" s="91" t="s">
        <v>161</v>
      </c>
      <c r="P101" s="7">
        <v>0.13194444444444445</v>
      </c>
      <c r="Q101" s="1" t="s">
        <v>116</v>
      </c>
      <c r="R101" s="1"/>
      <c r="S101" s="1"/>
      <c r="T101" s="2">
        <v>88.94</v>
      </c>
      <c r="U101" s="2">
        <v>66.08</v>
      </c>
      <c r="V101" s="2">
        <v>74.290000000000006</v>
      </c>
      <c r="W101" s="42"/>
      <c r="X101" s="42"/>
      <c r="Y101" s="43"/>
      <c r="AA101" s="95"/>
      <c r="AB101" s="96"/>
      <c r="AC101" s="95"/>
    </row>
    <row r="102" spans="1:29" ht="15.6">
      <c r="A102" s="28" t="s">
        <v>4</v>
      </c>
      <c r="B102" s="27">
        <f>AVERAGE(B96:B101)</f>
        <v>52.64</v>
      </c>
      <c r="C102" s="111"/>
      <c r="D102" s="26" t="s">
        <v>4</v>
      </c>
      <c r="E102" s="27">
        <f>AVERAGE(E96:E101)</f>
        <v>3.3283333333333336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8"/>
      <c r="I103" s="93"/>
      <c r="J103" s="28"/>
      <c r="K103" s="98">
        <f>SUM(K97:K102)</f>
        <v>0</v>
      </c>
      <c r="L103" s="99" t="e">
        <f>AVERAGE(L97:L102)</f>
        <v>#DIV/0!</v>
      </c>
      <c r="M103" s="99" t="e">
        <f>AVERAGE(M33:M102)</f>
        <v>#DIV/0!</v>
      </c>
      <c r="N103" s="147" t="e">
        <f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11"/>
      <c r="D104" s="90" t="s">
        <v>9</v>
      </c>
      <c r="E104" s="90" t="s">
        <v>59</v>
      </c>
      <c r="G104" s="189" t="s">
        <v>112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11"/>
      <c r="D105" s="90" t="s">
        <v>14</v>
      </c>
      <c r="E105" s="2"/>
      <c r="G105" s="115" t="s">
        <v>9</v>
      </c>
      <c r="H105" s="115" t="s">
        <v>5</v>
      </c>
      <c r="I105" s="115" t="s">
        <v>6</v>
      </c>
      <c r="J105" s="115" t="s">
        <v>54</v>
      </c>
      <c r="K105" s="115" t="s">
        <v>7</v>
      </c>
      <c r="L105" s="115" t="s">
        <v>43</v>
      </c>
      <c r="M105" s="115" t="s">
        <v>44</v>
      </c>
      <c r="N105" s="115" t="s">
        <v>53</v>
      </c>
      <c r="O105" s="122"/>
      <c r="P105" s="122"/>
      <c r="Q105" s="123"/>
      <c r="R105" s="1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11"/>
      <c r="D106" s="90" t="s">
        <v>15</v>
      </c>
      <c r="E106" s="2"/>
      <c r="G106" s="91">
        <v>0.25</v>
      </c>
      <c r="H106" s="3" t="s">
        <v>119</v>
      </c>
      <c r="I106" s="1" t="s">
        <v>118</v>
      </c>
      <c r="J106" s="1"/>
      <c r="K106" s="1"/>
      <c r="L106" s="1">
        <v>95.08</v>
      </c>
      <c r="M106" s="1">
        <v>50.92</v>
      </c>
      <c r="N106" s="1">
        <v>53.55</v>
      </c>
      <c r="O106" s="122"/>
      <c r="P106" s="122"/>
      <c r="Q106" s="123"/>
      <c r="R106" s="1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11"/>
      <c r="D107" s="90" t="s">
        <v>62</v>
      </c>
      <c r="E107" s="5"/>
      <c r="G107" s="91">
        <v>0.41666666666666669</v>
      </c>
      <c r="H107" s="3" t="s">
        <v>119</v>
      </c>
      <c r="I107" s="1" t="s">
        <v>118</v>
      </c>
      <c r="J107" s="1"/>
      <c r="K107" s="1"/>
      <c r="L107" s="1">
        <v>93.26</v>
      </c>
      <c r="M107" s="1">
        <v>50.52</v>
      </c>
      <c r="N107" s="1">
        <v>54.17</v>
      </c>
      <c r="O107" s="122"/>
      <c r="P107" s="122"/>
      <c r="Q107" s="123"/>
      <c r="R107" s="1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11"/>
      <c r="D108" s="6" t="s">
        <v>13</v>
      </c>
      <c r="E108" s="5"/>
      <c r="G108" s="91" t="s">
        <v>132</v>
      </c>
      <c r="H108" s="3" t="s">
        <v>119</v>
      </c>
      <c r="I108" s="1" t="s">
        <v>118</v>
      </c>
      <c r="J108" s="4"/>
      <c r="K108" s="1"/>
      <c r="L108" s="1">
        <v>95.8</v>
      </c>
      <c r="M108" s="1">
        <v>50.32</v>
      </c>
      <c r="N108" s="1">
        <v>52.52</v>
      </c>
      <c r="O108" s="122"/>
      <c r="P108" s="122"/>
      <c r="Q108" s="123"/>
      <c r="R108" s="1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11"/>
      <c r="D109" s="90" t="s">
        <v>16</v>
      </c>
      <c r="E109" s="5"/>
      <c r="G109" s="91" t="s">
        <v>142</v>
      </c>
      <c r="H109" s="3" t="s">
        <v>119</v>
      </c>
      <c r="I109" s="1" t="s">
        <v>118</v>
      </c>
      <c r="J109" s="4"/>
      <c r="K109" s="1"/>
      <c r="L109" s="1">
        <v>94.6</v>
      </c>
      <c r="M109" s="1">
        <v>50.32</v>
      </c>
      <c r="N109" s="1">
        <v>53.19</v>
      </c>
      <c r="O109" s="122"/>
      <c r="P109" s="122"/>
      <c r="Q109" s="123"/>
      <c r="R109" s="1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11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22"/>
      <c r="P110" s="122"/>
      <c r="Q110" s="123"/>
      <c r="R110" s="1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7" t="e">
        <f>AVERAGE(B105:B110)</f>
        <v>#DIV/0!</v>
      </c>
      <c r="C111" s="111"/>
      <c r="D111" s="26" t="s">
        <v>4</v>
      </c>
      <c r="E111" s="27" t="e">
        <f>AVERAGE(E105:E110)</f>
        <v>#DIV/0!</v>
      </c>
      <c r="G111" s="91">
        <v>8.3333333333333329E-2</v>
      </c>
      <c r="H111" s="3" t="s">
        <v>119</v>
      </c>
      <c r="I111" s="1" t="s">
        <v>118</v>
      </c>
      <c r="J111" s="4"/>
      <c r="K111" s="1"/>
      <c r="L111" s="1">
        <v>92.72</v>
      </c>
      <c r="M111" s="1">
        <v>50.16</v>
      </c>
      <c r="N111" s="1">
        <v>54.09</v>
      </c>
      <c r="O111" s="122"/>
      <c r="P111" s="122"/>
      <c r="Q111" s="123"/>
      <c r="R111" s="122"/>
      <c r="S111" s="1"/>
      <c r="T111" s="2"/>
      <c r="U111" s="2"/>
      <c r="V111" s="2"/>
      <c r="W111" s="42"/>
      <c r="X111" s="42"/>
      <c r="Y111" s="43"/>
    </row>
    <row r="112" spans="1:29" ht="15.6">
      <c r="A112" s="94"/>
      <c r="B112" s="42"/>
      <c r="C112" s="42"/>
      <c r="D112" s="43"/>
      <c r="E112" s="42"/>
      <c r="F112" s="42"/>
      <c r="G112" s="28" t="s">
        <v>4</v>
      </c>
      <c r="H112" s="28"/>
      <c r="I112" s="93"/>
      <c r="J112" s="28"/>
      <c r="K112" s="98">
        <f>SUM(K106:K111)</f>
        <v>0</v>
      </c>
      <c r="L112" s="99">
        <f>AVERAGE(L106:L111)</f>
        <v>94.292000000000002</v>
      </c>
      <c r="M112" s="99">
        <f t="shared" ref="M112:N112" si="30">AVERAGE(M106:M111)</f>
        <v>50.447999999999993</v>
      </c>
      <c r="N112" s="99">
        <f t="shared" si="30"/>
        <v>53.503999999999998</v>
      </c>
      <c r="O112" s="28" t="s">
        <v>4</v>
      </c>
      <c r="P112" s="28"/>
      <c r="Q112" s="93"/>
      <c r="R112" s="28"/>
      <c r="S112" s="98">
        <f>SUM(S106:S111)</f>
        <v>0</v>
      </c>
      <c r="T112" s="99">
        <f>AVERAGE(T100:T111)</f>
        <v>89.19</v>
      </c>
      <c r="U112" s="99">
        <f t="shared" ref="U112:V112" si="31">AVERAGE(U100:U111)</f>
        <v>65.66</v>
      </c>
      <c r="V112" s="99">
        <f t="shared" si="31"/>
        <v>73.615000000000009</v>
      </c>
    </row>
    <row r="113" spans="1:25" ht="13.8">
      <c r="A113" s="94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6"/>
      <c r="B114" s="95"/>
      <c r="C114" s="95"/>
      <c r="D114" s="95"/>
      <c r="E114" s="95"/>
      <c r="F114" s="95"/>
      <c r="G114" s="47"/>
      <c r="H114" s="47"/>
      <c r="I114" s="47"/>
      <c r="J114" s="47"/>
      <c r="K114" s="47"/>
      <c r="T114" s="47"/>
      <c r="U114" s="47"/>
    </row>
    <row r="115" spans="1:25" ht="13.8">
      <c r="A115" s="96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7"/>
      <c r="B116" s="97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6"/>
      <c r="B134" s="95"/>
      <c r="C134" s="95"/>
      <c r="D134" s="95"/>
      <c r="E134" s="95"/>
      <c r="F134" s="95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6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7"/>
      <c r="B136" s="97"/>
      <c r="C136" s="97"/>
      <c r="D136" s="97"/>
      <c r="E136" s="97"/>
      <c r="F136" s="9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7"/>
      <c r="B137" s="97"/>
      <c r="C137" s="97"/>
      <c r="D137" s="97"/>
      <c r="E137" s="97"/>
      <c r="F137" s="9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7"/>
      <c r="B138" s="97"/>
      <c r="C138" s="97"/>
      <c r="D138" s="97"/>
      <c r="E138" s="97"/>
      <c r="F138" s="9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7"/>
      <c r="B139" s="97"/>
      <c r="C139" s="97"/>
      <c r="D139" s="97"/>
      <c r="E139" s="97"/>
      <c r="F139" s="9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7"/>
      <c r="B140" s="97"/>
      <c r="C140" s="97"/>
      <c r="D140" s="97"/>
      <c r="E140" s="97"/>
      <c r="F140" s="9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2021-01-26T21:50:35Z</cp:lastPrinted>
  <dcterms:created xsi:type="dcterms:W3CDTF">2006-10-21T09:11:40Z</dcterms:created>
  <dcterms:modified xsi:type="dcterms:W3CDTF">2021-01-27T21:36:53Z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