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<sst xmlns="http://schemas.openxmlformats.org/spreadsheetml/2006/main" count="671" uniqueCount="173">
  <si>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</si>
  <si>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</si>
  <si>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</si>
  <si>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</si>
  <si>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</si>
  <si>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</si>
  <si>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</si>
  <si>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</si>
  <si>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</si>
  <si>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</si>
  <si>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</si>
  <si>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</si>
  <si>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</si>
  <si>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</si>
  <si>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</si>
  <si>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</si>
  <si>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</si>
  <si>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</si>
  <si>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</si>
  <si>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</si>
  <si>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</si>
  <si>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</si>
  <si>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</si>
  <si>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</si>
  <si>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</si>
  <si>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</si>
  <si>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</si>
  <si>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</si>
  <si>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</si>
  <si>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</si>
  <si>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</si>
  <si>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</si>
  <si>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</si>
  <si>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</si>
  <si>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</si>
  <si>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</si>
  <si>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</si>
  <si>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</si>
  <si>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</si>
  <si>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</si>
  <si>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</si>
  <si>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</si>
  <si>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</si>
  <si>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</si>
  <si>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</si>
  <si>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</si>
  <si>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</si>
  <si>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</si>
  <si>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</si>
  <si>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</si>
  <si>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</si>
  <si>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</si>
  <si>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</si>
  <si>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</si>
  <si>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</si>
  <si>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</si>
  <si>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</si>
  <si>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</si>
  <si>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</si>
  <si>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</si>
  <si>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</si>
  <si>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</si>
  <si>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</si>
  <si>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</si>
  <si>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</si>
  <si>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</si>
  <si>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</si>
  <si>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</si>
  <si>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</si>
  <si>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</si>
  <si>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</si>
  <si>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</si>
  <si>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</si>
  <si>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</si>
  <si>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</si>
  <si>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</si>
  <si>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</si>
  <si>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</si>
  <si>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</si>
  <si>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</si>
  <si>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</si>
  <si>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</si>
  <si>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</si>
  <si>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</si>
  <si>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</si>
  <si>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</si>
  <si>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</si>
  <si>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</si>
  <si>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</si>
  <si>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</si>
  <si>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</si>
  <si>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</si>
  <si>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</si>
  <si>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</si>
  <si>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</si>
  <si>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</si>
  <si>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</si>
  <si>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</si>
  <si>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</si>
  <si>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</si>
  <si>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</si>
  <si>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</si>
  <si>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</si>
  <si>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</si>
  <si>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</si>
  <si>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</si>
  <si>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</si>
  <si>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</si>
  <si>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</si>
  <si>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</si>
  <si>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</si>
  <si>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</si>
  <si>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</si>
  <si>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</si>
  <si>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</si>
  <si>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</si>
  <si>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</si>
  <si>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</si>
  <si>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</si>
  <si>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</si>
  <si>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</si>
  <si>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</si>
  <si>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</si>
  <si>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</si>
  <si>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</si>
  <si>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7:05AM</t>
  </si>
  <si>
    <t>7:20AM</t>
  </si>
  <si>
    <t>7:30AM</t>
  </si>
  <si>
    <t>8:15AM</t>
  </si>
  <si>
    <t>8:35AM</t>
  </si>
  <si>
    <t>8:45AM</t>
  </si>
  <si>
    <t>9:30AM</t>
  </si>
  <si>
    <t>2DESCARGA10;10AM</t>
  </si>
  <si>
    <t>B-9</t>
  </si>
  <si>
    <t>10:20AM</t>
  </si>
  <si>
    <t>10:55AM</t>
  </si>
  <si>
    <t>11:15AM</t>
  </si>
  <si>
    <t>12.15PM</t>
  </si>
  <si>
    <t>12.50PM</t>
  </si>
  <si>
    <t>12.55PM</t>
  </si>
  <si>
    <t>1.00PM</t>
  </si>
  <si>
    <t>SEMILLA1.07PM</t>
  </si>
  <si>
    <t>1.55PM</t>
  </si>
  <si>
    <t>2.00PM</t>
  </si>
  <si>
    <t>3.00PM</t>
  </si>
  <si>
    <t>3.15PM</t>
  </si>
  <si>
    <t>4.10PM</t>
  </si>
  <si>
    <t>4.15PM</t>
  </si>
  <si>
    <t>CORTE2.33PM</t>
  </si>
  <si>
    <t>IDESCARGA4.38PM</t>
  </si>
  <si>
    <t>4.55PM</t>
  </si>
  <si>
    <t>5.35PM</t>
  </si>
  <si>
    <t>5.45PM</t>
  </si>
  <si>
    <t>SEMILLA6.17PM</t>
  </si>
  <si>
    <t>C-9</t>
  </si>
  <si>
    <t>6.30PM</t>
  </si>
  <si>
    <t>6.55PM</t>
  </si>
  <si>
    <t>CORTE7.40PM</t>
  </si>
  <si>
    <t>7.45PM</t>
  </si>
  <si>
    <t>7.55PM</t>
  </si>
  <si>
    <t>8.05PM</t>
  </si>
  <si>
    <t>9.05PM</t>
  </si>
  <si>
    <t>IIDESCARGA9.13PM</t>
  </si>
  <si>
    <t>B-8</t>
  </si>
  <si>
    <t>9.20PM</t>
  </si>
  <si>
    <t>9.30PM</t>
  </si>
  <si>
    <t>9.50PM</t>
  </si>
  <si>
    <t>10.05PM</t>
  </si>
  <si>
    <t>IDESCARGA10.20PM</t>
  </si>
  <si>
    <t>10.30PM</t>
  </si>
  <si>
    <t>11:20PM</t>
  </si>
  <si>
    <t>11:30PM</t>
  </si>
  <si>
    <t>2:55 AM 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</si>
</sst>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D22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80</v>
      </c>
      <c r="D3" s="57" t="s">
        <v>78</v>
      </c>
      <c r="E3" s="29">
        <v>44546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17.89</v>
      </c>
      <c r="C6" s="2">
        <v>15.73</v>
      </c>
      <c r="D6" s="26">
        <f>IF(B6&gt;0,C6/B6*100,0)</f>
        <v>87.92621576299608</v>
      </c>
      <c r="E6" s="2">
        <v>5.7</v>
      </c>
      <c r="F6" s="97"/>
      <c r="G6" s="7" t="s">
        <v>123</v>
      </c>
      <c r="H6" s="3" t="s">
        <v>124</v>
      </c>
      <c r="I6" s="3">
        <v>3</v>
      </c>
      <c r="J6" s="3">
        <v>4880</v>
      </c>
      <c r="K6" s="3">
        <v>900</v>
      </c>
      <c r="L6" s="8">
        <v>91.78</v>
      </c>
      <c r="M6" s="2">
        <v>78.64</v>
      </c>
      <c r="N6" s="137">
        <f t="shared" ref="N6:N69" si="0">IF(L6&gt;0,M6/L6*100,0)</f>
        <v>85.683155371540636</v>
      </c>
      <c r="O6" s="9" t="s">
        <v>114</v>
      </c>
      <c r="P6" s="2">
        <v>63.31</v>
      </c>
      <c r="Q6" s="2">
        <v>56.5</v>
      </c>
      <c r="R6" s="137">
        <f t="shared" ref="R6:R10" si="1">IF(P6&gt;0,Q6/P6*100,0)</f>
        <v>89.243405465171378</v>
      </c>
      <c r="S6" s="9" t="s">
        <v>24</v>
      </c>
      <c r="T6" s="68">
        <v>7.7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0.26041666666666669</v>
      </c>
      <c r="H7" s="3" t="s">
        <v>124</v>
      </c>
      <c r="I7" s="1">
        <v>6</v>
      </c>
      <c r="J7" s="1">
        <v>4881</v>
      </c>
      <c r="K7" s="1">
        <v>1200</v>
      </c>
      <c r="L7" s="2">
        <v>90.44</v>
      </c>
      <c r="M7" s="2">
        <v>78.16</v>
      </c>
      <c r="N7" s="137">
        <f t="shared" si="0"/>
        <v>86.421937195930994</v>
      </c>
      <c r="O7" s="119" t="s">
        <v>115</v>
      </c>
      <c r="P7" s="2">
        <v>61.41</v>
      </c>
      <c r="Q7" s="2">
        <v>54.04</v>
      </c>
      <c r="R7" s="137">
        <f t="shared" si="1"/>
        <v>87.998697280573197</v>
      </c>
      <c r="S7" s="9" t="s">
        <v>25</v>
      </c>
      <c r="T7" s="68">
        <v>7.4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125</v>
      </c>
      <c r="H8" s="3" t="s">
        <v>124</v>
      </c>
      <c r="I8" s="1">
        <v>7</v>
      </c>
      <c r="J8" s="1">
        <v>4882</v>
      </c>
      <c r="K8" s="1">
        <v>1800</v>
      </c>
      <c r="L8" s="2">
        <v>90.64</v>
      </c>
      <c r="M8" s="2">
        <v>77.56</v>
      </c>
      <c r="N8" s="137">
        <f t="shared" si="0"/>
        <v>85.569285083848186</v>
      </c>
      <c r="O8" s="9" t="s">
        <v>116</v>
      </c>
      <c r="P8" s="2">
        <v>60.01</v>
      </c>
      <c r="Q8" s="2">
        <v>53.1</v>
      </c>
      <c r="R8" s="137">
        <f t="shared" si="1"/>
        <v>88.485252457923679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16.899999999999999</v>
      </c>
      <c r="C9" s="2">
        <v>15.13</v>
      </c>
      <c r="D9" s="26">
        <f t="shared" si="2"/>
        <v>89.526627218934934</v>
      </c>
      <c r="E9" s="2">
        <v>5.3</v>
      </c>
      <c r="F9" s="97"/>
      <c r="G9" s="7" t="s">
        <v>126</v>
      </c>
      <c r="H9" s="3" t="s">
        <v>124</v>
      </c>
      <c r="I9" s="1">
        <v>4</v>
      </c>
      <c r="J9" s="1">
        <v>4883</v>
      </c>
      <c r="K9" s="1">
        <v>900</v>
      </c>
      <c r="L9" s="2">
        <v>91.96</v>
      </c>
      <c r="M9" s="2">
        <v>78.56</v>
      </c>
      <c r="N9" s="137">
        <f t="shared" si="0"/>
        <v>85.428447150935199</v>
      </c>
      <c r="O9" s="9" t="s">
        <v>117</v>
      </c>
      <c r="P9" s="2">
        <v>64.19</v>
      </c>
      <c r="Q9" s="2">
        <v>59.34</v>
      </c>
      <c r="R9" s="137">
        <f t="shared" si="1"/>
        <v>92.444305966661474</v>
      </c>
      <c r="S9" s="9" t="s">
        <v>39</v>
      </c>
      <c r="T9" s="68">
        <v>7.4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17.37</v>
      </c>
      <c r="C10" s="2">
        <v>15.26</v>
      </c>
      <c r="D10" s="26">
        <f t="shared" si="2"/>
        <v>87.852619458837069</v>
      </c>
      <c r="E10" s="2">
        <v>5.7</v>
      </c>
      <c r="F10" s="97"/>
      <c r="G10" s="7" t="s">
        <v>127</v>
      </c>
      <c r="H10" s="3" t="s">
        <v>124</v>
      </c>
      <c r="I10" s="1">
        <v>8</v>
      </c>
      <c r="J10" s="1">
        <v>4884</v>
      </c>
      <c r="K10" s="1">
        <v>2800</v>
      </c>
      <c r="L10" s="2">
        <v>91.92</v>
      </c>
      <c r="M10" s="2">
        <v>78.64</v>
      </c>
      <c r="N10" s="137">
        <f t="shared" si="0"/>
        <v>85.552654482158403</v>
      </c>
      <c r="O10" s="28" t="s">
        <v>4</v>
      </c>
      <c r="P10" s="25">
        <f t="shared" ref="P10" si="3">AVERAGE(P4:P9)</f>
        <v>62.23</v>
      </c>
      <c r="Q10" s="25">
        <f t="shared" ref="Q10" si="4">AVERAGE(Q4:Q9)</f>
        <v>55.744999999999997</v>
      </c>
      <c r="R10" s="137">
        <f t="shared" si="1"/>
        <v>89.578981198778735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16.93</v>
      </c>
      <c r="C11" s="2">
        <v>14.9</v>
      </c>
      <c r="D11" s="26">
        <f t="shared" si="2"/>
        <v>88.009450679267573</v>
      </c>
      <c r="E11" s="2">
        <v>5</v>
      </c>
      <c r="F11" s="97"/>
      <c r="G11" s="7" t="s">
        <v>128</v>
      </c>
      <c r="H11" s="3" t="s">
        <v>124</v>
      </c>
      <c r="I11" s="1">
        <v>2</v>
      </c>
      <c r="J11" s="1">
        <v>4885</v>
      </c>
      <c r="K11" s="1">
        <v>900</v>
      </c>
      <c r="L11" s="2">
        <v>90.7</v>
      </c>
      <c r="M11" s="2">
        <v>78</v>
      </c>
      <c r="N11" s="137">
        <f t="shared" si="0"/>
        <v>85.997794928335168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6.8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17.272500000000001</v>
      </c>
      <c r="C12" s="25">
        <f>AVERAGE(C6:C11)</f>
        <v>15.254999999999999</v>
      </c>
      <c r="D12" s="26">
        <f t="shared" si="2"/>
        <v>88.319583152409891</v>
      </c>
      <c r="E12" s="25">
        <f>AVERAGE(E6:E11)</f>
        <v>5.4249999999999998</v>
      </c>
      <c r="F12" s="25"/>
      <c r="G12" s="7" t="s">
        <v>129</v>
      </c>
      <c r="H12" s="3" t="s">
        <v>124</v>
      </c>
      <c r="I12" s="1">
        <v>6</v>
      </c>
      <c r="J12" s="1">
        <v>4886</v>
      </c>
      <c r="K12" s="1">
        <v>1200</v>
      </c>
      <c r="L12" s="2">
        <v>90.32</v>
      </c>
      <c r="M12" s="2">
        <v>77.44</v>
      </c>
      <c r="N12" s="137">
        <f t="shared" si="0"/>
        <v>85.739592559787425</v>
      </c>
      <c r="O12" s="156" t="s">
        <v>66</v>
      </c>
      <c r="P12" s="157"/>
      <c r="Q12" s="157"/>
      <c r="R12" s="158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124</v>
      </c>
      <c r="I13" s="3">
        <v>3</v>
      </c>
      <c r="J13" s="3">
        <v>4887</v>
      </c>
      <c r="K13" s="3">
        <v>900</v>
      </c>
      <c r="L13" s="8">
        <v>91.7</v>
      </c>
      <c r="M13" s="2">
        <v>78.48</v>
      </c>
      <c r="N13" s="137">
        <f t="shared" si="0"/>
        <v>85.583424209378407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18.690000000000001</v>
      </c>
      <c r="C14" s="2">
        <v>16.8</v>
      </c>
      <c r="D14" s="26">
        <f t="shared" ref="D14:D78" si="5">IF(B14&gt;0,C14/B14*100,0)</f>
        <v>89.887640449438194</v>
      </c>
      <c r="E14" s="2">
        <v>5.6</v>
      </c>
      <c r="F14" s="97"/>
      <c r="G14" s="7" t="s">
        <v>131</v>
      </c>
      <c r="H14" s="3" t="s">
        <v>124</v>
      </c>
      <c r="I14" s="3">
        <v>8</v>
      </c>
      <c r="J14" s="3">
        <v>4888</v>
      </c>
      <c r="K14" s="3">
        <v>2800</v>
      </c>
      <c r="L14" s="8">
        <v>91.24</v>
      </c>
      <c r="M14" s="2">
        <v>78.2</v>
      </c>
      <c r="N14" s="137">
        <f t="shared" si="0"/>
        <v>85.708022797018856</v>
      </c>
      <c r="O14" s="9" t="s">
        <v>114</v>
      </c>
      <c r="P14" s="5">
        <v>70.27</v>
      </c>
      <c r="Q14" s="5">
        <v>50.98</v>
      </c>
      <c r="R14" s="137">
        <f t="shared" ref="R14:R17" si="6">IF(P14&gt;0,Q14/P14*100,0)</f>
        <v>72.548740572079112</v>
      </c>
      <c r="S14" s="9" t="s">
        <v>56</v>
      </c>
      <c r="T14" s="68">
        <v>7</v>
      </c>
      <c r="U14" s="9" t="s">
        <v>56</v>
      </c>
      <c r="V14" s="68">
        <v>6.9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18.28</v>
      </c>
      <c r="C15" s="2">
        <v>16.440000000000001</v>
      </c>
      <c r="D15" s="26">
        <f t="shared" si="5"/>
        <v>89.934354485776808</v>
      </c>
      <c r="E15" s="2">
        <v>5.5</v>
      </c>
      <c r="F15" s="97"/>
      <c r="G15" s="7" t="s">
        <v>134</v>
      </c>
      <c r="H15" s="3" t="s">
        <v>124</v>
      </c>
      <c r="I15" s="3">
        <v>4</v>
      </c>
      <c r="J15" s="3">
        <v>4889</v>
      </c>
      <c r="K15" s="3">
        <v>900</v>
      </c>
      <c r="L15" s="8">
        <v>91.44</v>
      </c>
      <c r="M15" s="2">
        <v>77.959999999999994</v>
      </c>
      <c r="N15" s="137">
        <f t="shared" si="0"/>
        <v>85.258092738407697</v>
      </c>
      <c r="O15" s="119" t="s">
        <v>115</v>
      </c>
      <c r="P15" s="5">
        <v>72.12</v>
      </c>
      <c r="Q15" s="5">
        <v>51.52</v>
      </c>
      <c r="R15" s="137">
        <f t="shared" si="6"/>
        <v>71.43649473100389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18.809999999999999</v>
      </c>
      <c r="C16" s="2">
        <v>16.559999999999999</v>
      </c>
      <c r="D16" s="26">
        <f t="shared" si="5"/>
        <v>88.038277511961724</v>
      </c>
      <c r="E16" s="2">
        <v>4.8</v>
      </c>
      <c r="F16" s="97"/>
      <c r="G16" s="7" t="s">
        <v>135</v>
      </c>
      <c r="H16" s="3" t="s">
        <v>124</v>
      </c>
      <c r="I16" s="3">
        <v>6</v>
      </c>
      <c r="J16" s="3">
        <v>4890</v>
      </c>
      <c r="K16" s="3">
        <v>1200</v>
      </c>
      <c r="L16" s="8">
        <v>90.88</v>
      </c>
      <c r="M16" s="2">
        <v>77.599999999999994</v>
      </c>
      <c r="N16" s="137">
        <f t="shared" si="0"/>
        <v>85.387323943661968</v>
      </c>
      <c r="O16" s="9" t="s">
        <v>116</v>
      </c>
      <c r="P16" s="5">
        <v>70.28</v>
      </c>
      <c r="Q16" s="5">
        <v>51.36</v>
      </c>
      <c r="R16" s="137">
        <f t="shared" si="6"/>
        <v>73.07911212293682</v>
      </c>
      <c r="S16" s="9" t="s">
        <v>42</v>
      </c>
      <c r="T16" s="68">
        <v>7.7</v>
      </c>
      <c r="U16" s="9" t="s">
        <v>42</v>
      </c>
      <c r="V16" s="68">
        <v>7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18.8</v>
      </c>
      <c r="C17" s="2">
        <v>16.899999999999999</v>
      </c>
      <c r="D17" s="26">
        <f t="shared" si="5"/>
        <v>89.893617021276583</v>
      </c>
      <c r="E17" s="2">
        <v>5.8</v>
      </c>
      <c r="F17" s="97"/>
      <c r="G17" s="7" t="s">
        <v>135</v>
      </c>
      <c r="H17" s="3" t="s">
        <v>124</v>
      </c>
      <c r="I17" s="3">
        <v>2</v>
      </c>
      <c r="J17" s="3">
        <v>4891</v>
      </c>
      <c r="K17" s="3">
        <v>900</v>
      </c>
      <c r="L17" s="8">
        <v>91</v>
      </c>
      <c r="M17" s="2">
        <v>78.44</v>
      </c>
      <c r="N17" s="137">
        <f t="shared" si="0"/>
        <v>86.197802197802204</v>
      </c>
      <c r="O17" s="9" t="s">
        <v>117</v>
      </c>
      <c r="P17" s="5">
        <v>71.91</v>
      </c>
      <c r="Q17" s="5">
        <v>51.88</v>
      </c>
      <c r="R17" s="137">
        <f t="shared" si="6"/>
        <v>72.145737727715215</v>
      </c>
      <c r="S17" s="99" t="s">
        <v>20</v>
      </c>
      <c r="T17" s="68">
        <v>7.2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18.45</v>
      </c>
      <c r="C18" s="2">
        <v>16.420000000000002</v>
      </c>
      <c r="D18" s="26">
        <f t="shared" si="5"/>
        <v>88.997289972899736</v>
      </c>
      <c r="E18" s="2">
        <v>5.2</v>
      </c>
      <c r="F18" s="97"/>
      <c r="G18" s="7" t="s">
        <v>135</v>
      </c>
      <c r="H18" s="3" t="s">
        <v>124</v>
      </c>
      <c r="I18" s="3">
        <v>7</v>
      </c>
      <c r="J18" s="3">
        <v>4892</v>
      </c>
      <c r="K18" s="3">
        <v>1800</v>
      </c>
      <c r="L18" s="8">
        <v>91.74</v>
      </c>
      <c r="M18" s="2">
        <v>80.16</v>
      </c>
      <c r="N18" s="137">
        <f t="shared" si="0"/>
        <v>87.377370830608243</v>
      </c>
      <c r="O18" s="28" t="s">
        <v>4</v>
      </c>
      <c r="P18" s="25">
        <f t="shared" ref="P18" si="7">AVERAGE(P12:P17)</f>
        <v>71.144999999999996</v>
      </c>
      <c r="Q18" s="25">
        <f t="shared" ref="Q18" si="8">AVERAGE(Q12:Q17)</f>
        <v>51.435000000000002</v>
      </c>
      <c r="R18" s="137">
        <f t="shared" ref="R18" si="9">IF(P18&gt;0,Q18/P18*100,0)</f>
        <v>72.296015180265655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17.899999999999999</v>
      </c>
      <c r="C19" s="2">
        <v>15.89</v>
      </c>
      <c r="D19" s="26">
        <f t="shared" si="5"/>
        <v>88.770949720670401</v>
      </c>
      <c r="E19" s="2">
        <v>5.4</v>
      </c>
      <c r="F19" s="97"/>
      <c r="G19" s="7" t="s">
        <v>136</v>
      </c>
      <c r="H19" s="3" t="s">
        <v>124</v>
      </c>
      <c r="I19" s="4">
        <v>3</v>
      </c>
      <c r="J19" s="4">
        <v>4893</v>
      </c>
      <c r="K19" s="4">
        <v>900</v>
      </c>
      <c r="L19" s="5">
        <v>92.08</v>
      </c>
      <c r="M19" s="2">
        <v>78.959999999999994</v>
      </c>
      <c r="N19" s="137">
        <f t="shared" si="0"/>
        <v>85.751520417028672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18.488333333333333</v>
      </c>
      <c r="C20" s="25">
        <f>AVERAGE(C14:C19)</f>
        <v>16.501666666666665</v>
      </c>
      <c r="D20" s="26">
        <f t="shared" si="5"/>
        <v>89.254484810240683</v>
      </c>
      <c r="E20" s="25">
        <f>AVERAGE(E14:E19)</f>
        <v>5.3833333333333329</v>
      </c>
      <c r="F20" s="25"/>
      <c r="G20" s="7" t="s">
        <v>137</v>
      </c>
      <c r="H20" s="3" t="s">
        <v>124</v>
      </c>
      <c r="I20" s="3">
        <v>8</v>
      </c>
      <c r="J20" s="3">
        <v>4894</v>
      </c>
      <c r="K20" s="3">
        <v>2800</v>
      </c>
      <c r="L20" s="8">
        <v>91.92</v>
      </c>
      <c r="M20" s="2">
        <v>79.56</v>
      </c>
      <c r="N20" s="137">
        <f t="shared" si="0"/>
        <v>86.553524804177556</v>
      </c>
      <c r="O20" s="156" t="s">
        <v>102</v>
      </c>
      <c r="P20" s="157"/>
      <c r="Q20" s="157"/>
      <c r="R20" s="158"/>
      <c r="S20" s="99" t="s">
        <v>22</v>
      </c>
      <c r="T20" s="68">
        <v>7.5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7</v>
      </c>
      <c r="J21" s="3">
        <v>4895</v>
      </c>
      <c r="K21" s="3">
        <v>1800</v>
      </c>
      <c r="L21" s="8">
        <v>91.1</v>
      </c>
      <c r="M21" s="2">
        <v>77.959999999999994</v>
      </c>
      <c r="N21" s="137">
        <f t="shared" si="0"/>
        <v>85.576289791437972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13.16</v>
      </c>
      <c r="C22" s="2">
        <v>11.62</v>
      </c>
      <c r="D22" s="26">
        <f t="shared" si="5"/>
        <v>88.297872340425528</v>
      </c>
      <c r="E22" s="2">
        <v>5.7</v>
      </c>
      <c r="F22" s="97"/>
      <c r="G22" s="7" t="s">
        <v>139</v>
      </c>
      <c r="H22" s="3" t="s">
        <v>124</v>
      </c>
      <c r="I22" s="3">
        <v>6</v>
      </c>
      <c r="J22" s="3">
        <v>4896</v>
      </c>
      <c r="K22" s="3">
        <v>1100</v>
      </c>
      <c r="L22" s="8">
        <v>91.48</v>
      </c>
      <c r="M22" s="2">
        <v>78.680000000000007</v>
      </c>
      <c r="N22" s="137">
        <f t="shared" si="0"/>
        <v>86.007870572802801</v>
      </c>
      <c r="O22" s="9" t="s">
        <v>114</v>
      </c>
      <c r="P22" s="8">
        <v>69.930000000000007</v>
      </c>
      <c r="Q22" s="8">
        <v>38.06</v>
      </c>
      <c r="R22" s="137">
        <f t="shared" ref="R22:R25" si="10">IF(P22&gt;0,Q22/P22*100,0)</f>
        <v>54.425854425854425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13.68</v>
      </c>
      <c r="C23" s="2">
        <v>12.25</v>
      </c>
      <c r="D23" s="26">
        <f t="shared" si="5"/>
        <v>89.546783625730995</v>
      </c>
      <c r="E23" s="2">
        <v>5.7</v>
      </c>
      <c r="F23" s="97"/>
      <c r="G23" s="7" t="s">
        <v>140</v>
      </c>
      <c r="H23" s="3" t="s">
        <v>124</v>
      </c>
      <c r="I23" s="3">
        <v>4</v>
      </c>
      <c r="J23" s="3">
        <v>4897</v>
      </c>
      <c r="K23" s="3">
        <v>900</v>
      </c>
      <c r="L23" s="8">
        <v>91.68</v>
      </c>
      <c r="M23" s="2">
        <v>78.400000000000006</v>
      </c>
      <c r="N23" s="137">
        <f t="shared" si="0"/>
        <v>85.514834205933681</v>
      </c>
      <c r="O23" s="119" t="s">
        <v>115</v>
      </c>
      <c r="P23" s="8">
        <v>70.62</v>
      </c>
      <c r="Q23" s="8">
        <v>39.380000000000003</v>
      </c>
      <c r="R23" s="137">
        <f t="shared" si="10"/>
        <v>55.763239875389402</v>
      </c>
      <c r="S23" s="9" t="s">
        <v>28</v>
      </c>
      <c r="T23" s="68">
        <v>7.2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11.05</v>
      </c>
      <c r="C24" s="2">
        <v>9.51</v>
      </c>
      <c r="D24" s="26">
        <f t="shared" si="5"/>
        <v>86.063348416289585</v>
      </c>
      <c r="E24" s="2">
        <v>5.3</v>
      </c>
      <c r="F24" s="97"/>
      <c r="G24" s="7" t="s">
        <v>142</v>
      </c>
      <c r="H24" s="3" t="s">
        <v>124</v>
      </c>
      <c r="I24" s="3">
        <v>3</v>
      </c>
      <c r="J24" s="3">
        <v>4898</v>
      </c>
      <c r="K24" s="3">
        <v>900</v>
      </c>
      <c r="L24" s="8">
        <v>92.18</v>
      </c>
      <c r="M24" s="2">
        <v>79.319999999999993</v>
      </c>
      <c r="N24" s="137">
        <f t="shared" si="0"/>
        <v>86.049034497721834</v>
      </c>
      <c r="O24" s="9" t="s">
        <v>116</v>
      </c>
      <c r="P24" s="8">
        <v>69.81</v>
      </c>
      <c r="Q24" s="8">
        <v>37.68</v>
      </c>
      <c r="R24" s="137">
        <f>IF(P24&gt;0,Q24/P24*100,0)</f>
        <v>53.975075204125474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13.85</v>
      </c>
      <c r="C25" s="2">
        <v>12.07</v>
      </c>
      <c r="D25" s="26">
        <f t="shared" si="5"/>
        <v>87.148014440433215</v>
      </c>
      <c r="E25" s="2">
        <v>6.1</v>
      </c>
      <c r="F25" s="97"/>
      <c r="G25" s="7" t="s">
        <v>142</v>
      </c>
      <c r="H25" s="3" t="s">
        <v>124</v>
      </c>
      <c r="I25" s="3">
        <v>8</v>
      </c>
      <c r="J25" s="3">
        <v>4899</v>
      </c>
      <c r="K25" s="3">
        <v>2800</v>
      </c>
      <c r="L25" s="8">
        <v>92.08</v>
      </c>
      <c r="M25" s="2">
        <v>80.52</v>
      </c>
      <c r="N25" s="137">
        <f t="shared" si="0"/>
        <v>87.445699391833188</v>
      </c>
      <c r="O25" s="9" t="s">
        <v>117</v>
      </c>
      <c r="P25" s="8">
        <v>69.38</v>
      </c>
      <c r="Q25" s="8">
        <v>38.46</v>
      </c>
      <c r="R25" s="137">
        <f t="shared" si="10"/>
        <v>55.43384260593831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</v>
      </c>
      <c r="C26" s="2">
        <v>11.36</v>
      </c>
      <c r="D26" s="26">
        <f t="shared" si="5"/>
        <v>87.384615384615387</v>
      </c>
      <c r="E26" s="2">
        <v>5.9</v>
      </c>
      <c r="F26" s="97"/>
      <c r="G26" s="7" t="s">
        <v>143</v>
      </c>
      <c r="H26" s="3" t="s">
        <v>124</v>
      </c>
      <c r="I26" s="3">
        <v>2</v>
      </c>
      <c r="J26" s="3">
        <v>4900</v>
      </c>
      <c r="K26" s="3">
        <v>900</v>
      </c>
      <c r="L26" s="8">
        <v>91.92</v>
      </c>
      <c r="M26" s="2">
        <v>78.400000000000006</v>
      </c>
      <c r="N26" s="137">
        <f t="shared" si="0"/>
        <v>85.291557876414288</v>
      </c>
      <c r="O26" s="28" t="s">
        <v>4</v>
      </c>
      <c r="P26" s="25">
        <f t="shared" ref="P26" si="11">AVERAGE(P20:P25)</f>
        <v>69.935000000000002</v>
      </c>
      <c r="Q26" s="25">
        <f t="shared" ref="Q26" si="12">AVERAGE(Q20:Q25)</f>
        <v>38.395000000000003</v>
      </c>
      <c r="R26" s="137">
        <f>IF(P26&gt;0,Q26/P26*100,0)</f>
        <v>54.900979480946596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12.92</v>
      </c>
      <c r="C27" s="2">
        <v>11.15</v>
      </c>
      <c r="D27" s="26">
        <f t="shared" si="5"/>
        <v>86.300309597523224</v>
      </c>
      <c r="E27" s="2">
        <v>6</v>
      </c>
      <c r="F27" s="97"/>
      <c r="G27" s="7" t="s">
        <v>144</v>
      </c>
      <c r="H27" s="3" t="s">
        <v>124</v>
      </c>
      <c r="I27" s="3">
        <v>6</v>
      </c>
      <c r="J27" s="3">
        <v>4901</v>
      </c>
      <c r="K27" s="3">
        <v>1100</v>
      </c>
      <c r="L27" s="2">
        <v>91.84</v>
      </c>
      <c r="M27" s="2">
        <v>78.64</v>
      </c>
      <c r="N27" s="137">
        <f t="shared" si="0"/>
        <v>85.62717770034844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12.943333333333335</v>
      </c>
      <c r="C28" s="25">
        <f>AVERAGE(C22:C27)</f>
        <v>11.326666666666666</v>
      </c>
      <c r="D28" s="26">
        <f t="shared" si="5"/>
        <v>87.509657481328844</v>
      </c>
      <c r="E28" s="25">
        <f>AVERAGE(E22:E27)</f>
        <v>5.7833333333333323</v>
      </c>
      <c r="F28" s="25"/>
      <c r="G28" s="7" t="s">
        <v>145</v>
      </c>
      <c r="H28" s="3" t="s">
        <v>124</v>
      </c>
      <c r="I28" s="3">
        <v>1</v>
      </c>
      <c r="J28" s="3">
        <v>4902</v>
      </c>
      <c r="K28" s="3">
        <v>600</v>
      </c>
      <c r="L28" s="8"/>
      <c r="M28" s="2"/>
      <c r="N28" s="137">
        <f t="shared" si="0"/>
        <v>0</v>
      </c>
      <c r="O28" s="160" t="s">
        <v>67</v>
      </c>
      <c r="P28" s="161"/>
      <c r="Q28" s="161"/>
      <c r="R28" s="162"/>
      <c r="S28" s="9" t="s">
        <v>33</v>
      </c>
      <c r="T28" s="68">
        <v>7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145</v>
      </c>
      <c r="H29" s="3" t="s">
        <v>124</v>
      </c>
      <c r="I29" s="3">
        <v>4</v>
      </c>
      <c r="J29" s="3">
        <v>4903</v>
      </c>
      <c r="K29" s="75">
        <v>900</v>
      </c>
      <c r="L29" s="76">
        <v>91.58</v>
      </c>
      <c r="M29" s="2">
        <v>77.92</v>
      </c>
      <c r="N29" s="137">
        <f t="shared" si="0"/>
        <v>85.084079493339161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1.86</v>
      </c>
      <c r="C30" s="2">
        <v>1.46</v>
      </c>
      <c r="D30" s="26">
        <f t="shared" si="5"/>
        <v>78.494623655913969</v>
      </c>
      <c r="E30" s="2">
        <v>6.5</v>
      </c>
      <c r="F30" s="97"/>
      <c r="G30" s="7" t="s">
        <v>146</v>
      </c>
      <c r="H30" s="3" t="s">
        <v>124</v>
      </c>
      <c r="I30" s="3">
        <v>2</v>
      </c>
      <c r="J30" s="3">
        <v>4904</v>
      </c>
      <c r="K30" s="3">
        <v>900</v>
      </c>
      <c r="L30" s="2">
        <v>91.84</v>
      </c>
      <c r="M30" s="2">
        <v>78.92</v>
      </c>
      <c r="N30" s="137">
        <f t="shared" si="0"/>
        <v>85.932055749128921</v>
      </c>
      <c r="O30" s="54" t="s">
        <v>14</v>
      </c>
      <c r="P30" s="2">
        <v>83.28</v>
      </c>
      <c r="Q30" s="2">
        <v>30</v>
      </c>
      <c r="R30" s="137">
        <f t="shared" ref="R30:R35" si="13">IF(P30&gt;0,Q30/P30*100,0)</f>
        <v>36.023054755043226</v>
      </c>
      <c r="S30" s="28" t="s">
        <v>4</v>
      </c>
      <c r="T30" s="25">
        <f>AVERAGE(T6:T29)</f>
        <v>7.2541666666666664</v>
      </c>
      <c r="U30" s="28" t="s">
        <v>4</v>
      </c>
      <c r="V30" s="25">
        <f>AVERAGE(V6:V29)</f>
        <v>7.0166666666666657</v>
      </c>
      <c r="W30" s="28" t="s">
        <v>4</v>
      </c>
      <c r="X30" s="25">
        <f>AVERAGE(X6:X29)</f>
        <v>6.3916666666666684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147</v>
      </c>
      <c r="H31" s="3" t="s">
        <v>124</v>
      </c>
      <c r="I31" s="3">
        <v>8</v>
      </c>
      <c r="J31" s="3">
        <v>4905</v>
      </c>
      <c r="K31" s="3">
        <v>2800</v>
      </c>
      <c r="L31" s="8">
        <v>91.62</v>
      </c>
      <c r="M31" s="2">
        <v>80.36</v>
      </c>
      <c r="N31" s="137">
        <f t="shared" si="0"/>
        <v>87.710106963545073</v>
      </c>
      <c r="O31" s="54" t="s">
        <v>15</v>
      </c>
      <c r="P31" s="2">
        <v>82.72</v>
      </c>
      <c r="Q31" s="2">
        <v>31.16</v>
      </c>
      <c r="R31" s="137">
        <f t="shared" si="13"/>
        <v>37.669245647969049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150</v>
      </c>
      <c r="H32" s="3" t="s">
        <v>124</v>
      </c>
      <c r="I32" s="3">
        <v>6</v>
      </c>
      <c r="J32" s="3">
        <v>4906</v>
      </c>
      <c r="K32" s="75">
        <v>1100</v>
      </c>
      <c r="L32" s="76">
        <v>91.92</v>
      </c>
      <c r="M32" s="2">
        <v>79.319999999999993</v>
      </c>
      <c r="N32" s="137">
        <f t="shared" si="0"/>
        <v>86.292428198433413</v>
      </c>
      <c r="O32" s="54" t="s">
        <v>62</v>
      </c>
      <c r="P32" s="2">
        <v>84.68</v>
      </c>
      <c r="Q32" s="2">
        <v>30.24</v>
      </c>
      <c r="R32" s="137">
        <f t="shared" si="13"/>
        <v>35.710911667453935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2.0499999999999998</v>
      </c>
      <c r="C33" s="2">
        <v>1.59</v>
      </c>
      <c r="D33" s="26">
        <f t="shared" si="5"/>
        <v>77.560975609756113</v>
      </c>
      <c r="E33" s="2">
        <v>6.1</v>
      </c>
      <c r="F33" s="97"/>
      <c r="G33" s="7" t="s">
        <v>150</v>
      </c>
      <c r="H33" s="22" t="s">
        <v>124</v>
      </c>
      <c r="I33" s="22">
        <v>3</v>
      </c>
      <c r="J33" s="22">
        <v>4907</v>
      </c>
      <c r="K33" s="22">
        <v>900</v>
      </c>
      <c r="L33" s="23">
        <v>92.26</v>
      </c>
      <c r="M33" s="2">
        <v>79.040000000000006</v>
      </c>
      <c r="N33" s="137">
        <f t="shared" si="0"/>
        <v>85.670929980489916</v>
      </c>
      <c r="O33" s="72" t="s">
        <v>13</v>
      </c>
      <c r="P33" s="2">
        <v>84.6</v>
      </c>
      <c r="Q33" s="2">
        <v>30.96</v>
      </c>
      <c r="R33" s="137">
        <f t="shared" si="13"/>
        <v>36.59574468085107</v>
      </c>
      <c r="S33" s="9" t="s">
        <v>24</v>
      </c>
      <c r="T33" s="68">
        <v>9.1999999999999993</v>
      </c>
      <c r="U33" s="9" t="s">
        <v>24</v>
      </c>
      <c r="V33" s="68">
        <v>8.6999999999999993</v>
      </c>
      <c r="W33" s="12" t="s">
        <v>24</v>
      </c>
      <c r="X33" s="81">
        <v>8.8000000000000007</v>
      </c>
      <c r="Y33" s="47"/>
    </row>
    <row r="34" spans="1:25" ht="13.8">
      <c r="A34" s="73" t="s">
        <v>50</v>
      </c>
      <c r="B34" s="2">
        <v>2.5</v>
      </c>
      <c r="C34" s="2">
        <v>1.84</v>
      </c>
      <c r="D34" s="26">
        <f t="shared" si="5"/>
        <v>73.599999999999994</v>
      </c>
      <c r="E34" s="2">
        <v>7.1</v>
      </c>
      <c r="F34" s="97"/>
      <c r="G34" s="7" t="s">
        <v>151</v>
      </c>
      <c r="H34" s="22" t="s">
        <v>124</v>
      </c>
      <c r="I34" s="22">
        <v>4</v>
      </c>
      <c r="J34" s="22">
        <v>4908</v>
      </c>
      <c r="K34" s="22">
        <v>900</v>
      </c>
      <c r="L34" s="23">
        <v>91.4</v>
      </c>
      <c r="M34" s="2">
        <v>78.760000000000005</v>
      </c>
      <c r="N34" s="137">
        <f t="shared" si="0"/>
        <v>86.170678336980316</v>
      </c>
      <c r="O34" s="54" t="s">
        <v>16</v>
      </c>
      <c r="P34" s="2">
        <v>84.74</v>
      </c>
      <c r="Q34" s="2">
        <v>30.88</v>
      </c>
      <c r="R34" s="137">
        <f t="shared" si="13"/>
        <v>36.44087797970262</v>
      </c>
      <c r="S34" s="9" t="s">
        <v>25</v>
      </c>
      <c r="T34" s="68">
        <v>9</v>
      </c>
      <c r="U34" s="9" t="s">
        <v>25</v>
      </c>
      <c r="V34" s="68">
        <v>8.6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</v>
      </c>
      <c r="C35" s="2">
        <v>1.54</v>
      </c>
      <c r="D35" s="26">
        <f t="shared" si="5"/>
        <v>77</v>
      </c>
      <c r="E35" s="2">
        <v>6.2</v>
      </c>
      <c r="F35" s="97"/>
      <c r="G35" s="7" t="s">
        <v>152</v>
      </c>
      <c r="H35" s="22" t="s">
        <v>124</v>
      </c>
      <c r="I35" s="22">
        <v>2</v>
      </c>
      <c r="J35" s="22">
        <v>4909</v>
      </c>
      <c r="K35" s="22">
        <v>900</v>
      </c>
      <c r="L35" s="23">
        <v>91.64</v>
      </c>
      <c r="M35" s="2">
        <v>78.8</v>
      </c>
      <c r="N35" s="137">
        <f t="shared" si="0"/>
        <v>85.988651243998248</v>
      </c>
      <c r="O35" s="54" t="s">
        <v>61</v>
      </c>
      <c r="P35" s="2">
        <v>84.02</v>
      </c>
      <c r="Q35" s="2">
        <v>30.48</v>
      </c>
      <c r="R35" s="137">
        <f t="shared" si="13"/>
        <v>36.277076886455603</v>
      </c>
      <c r="S35" s="9" t="s">
        <v>26</v>
      </c>
      <c r="T35" s="68">
        <v>9.1999999999999993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2.1025</v>
      </c>
      <c r="C36" s="25">
        <f>AVERAGE(C30:C35)</f>
        <v>1.6074999999999999</v>
      </c>
      <c r="D36" s="26">
        <f t="shared" si="5"/>
        <v>76.456599286563602</v>
      </c>
      <c r="E36" s="25">
        <f>AVERAGE(E30:E35)</f>
        <v>6.4749999999999996</v>
      </c>
      <c r="F36" s="27"/>
      <c r="G36" s="7" t="s">
        <v>155</v>
      </c>
      <c r="H36" s="22" t="s">
        <v>124</v>
      </c>
      <c r="I36" s="22">
        <v>8</v>
      </c>
      <c r="J36" s="22">
        <v>4910</v>
      </c>
      <c r="K36" s="22">
        <v>2800</v>
      </c>
      <c r="L36" s="23">
        <v>91.92</v>
      </c>
      <c r="M36" s="2">
        <v>80.88</v>
      </c>
      <c r="N36" s="137">
        <f t="shared" si="0"/>
        <v>87.989556135770229</v>
      </c>
      <c r="O36" s="28" t="s">
        <v>4</v>
      </c>
      <c r="P36" s="25">
        <f t="shared" ref="P36" si="14">AVERAGE(P30:P35)</f>
        <v>84.006666666666661</v>
      </c>
      <c r="Q36" s="25">
        <f t="shared" ref="Q36" si="15">AVERAGE(Q30:Q35)</f>
        <v>30.619999999999994</v>
      </c>
      <c r="R36" s="137">
        <f>IF(P36&gt;0,Q36/P36*100,0)</f>
        <v>36.449488135862232</v>
      </c>
      <c r="S36" s="9" t="s">
        <v>39</v>
      </c>
      <c r="T36" s="68">
        <v>9.3000000000000007</v>
      </c>
      <c r="U36" s="9" t="s">
        <v>39</v>
      </c>
      <c r="V36" s="68">
        <v>8.6999999999999993</v>
      </c>
      <c r="W36" s="12" t="s">
        <v>39</v>
      </c>
      <c r="X36" s="81">
        <v>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155</v>
      </c>
      <c r="H37" s="22" t="s">
        <v>124</v>
      </c>
      <c r="I37" s="22">
        <v>1</v>
      </c>
      <c r="J37" s="22">
        <v>4911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8.6999999999999993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2.36</v>
      </c>
      <c r="C38" s="2">
        <v>1.87</v>
      </c>
      <c r="D38" s="26">
        <f t="shared" si="5"/>
        <v>79.237288135593232</v>
      </c>
      <c r="E38" s="2">
        <v>7.1</v>
      </c>
      <c r="F38" s="97"/>
      <c r="G38" s="7" t="s">
        <v>156</v>
      </c>
      <c r="H38" s="22" t="s">
        <v>124</v>
      </c>
      <c r="I38" s="22">
        <v>6</v>
      </c>
      <c r="J38" s="22">
        <v>4912</v>
      </c>
      <c r="K38" s="22">
        <v>1100</v>
      </c>
      <c r="L38" s="23">
        <v>91.58</v>
      </c>
      <c r="M38" s="2">
        <v>78.84</v>
      </c>
      <c r="N38" s="137">
        <f t="shared" si="0"/>
        <v>86.088665647521296</v>
      </c>
      <c r="O38" s="175" t="s">
        <v>58</v>
      </c>
      <c r="P38" s="176"/>
      <c r="Q38" s="176"/>
      <c r="R38" s="177"/>
      <c r="S38" s="9" t="s">
        <v>41</v>
      </c>
      <c r="T38" s="68">
        <v>9.1999999999999993</v>
      </c>
      <c r="U38" s="9" t="s">
        <v>41</v>
      </c>
      <c r="V38" s="68">
        <v>8.6999999999999993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3.2</v>
      </c>
      <c r="C39" s="2">
        <v>2.0299999999999998</v>
      </c>
      <c r="D39" s="26">
        <f t="shared" si="5"/>
        <v>63.437499999999993</v>
      </c>
      <c r="E39" s="2">
        <v>7</v>
      </c>
      <c r="F39" s="97"/>
      <c r="G39" s="7" t="s">
        <v>158</v>
      </c>
      <c r="H39" s="22" t="s">
        <v>124</v>
      </c>
      <c r="I39" s="22">
        <v>2</v>
      </c>
      <c r="J39" s="22">
        <v>4913</v>
      </c>
      <c r="K39" s="22">
        <v>900</v>
      </c>
      <c r="L39" s="23">
        <v>91.54</v>
      </c>
      <c r="M39" s="2">
        <v>78.760000000000005</v>
      </c>
      <c r="N39" s="137">
        <f t="shared" si="0"/>
        <v>86.038890102687347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8.6999999999999993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5.75</v>
      </c>
      <c r="C40" s="2">
        <v>4.8099999999999996</v>
      </c>
      <c r="D40" s="26">
        <f t="shared" si="5"/>
        <v>83.65217391304347</v>
      </c>
      <c r="E40" s="2">
        <v>7</v>
      </c>
      <c r="F40" s="97"/>
      <c r="G40" s="7" t="s">
        <v>158</v>
      </c>
      <c r="H40" s="22" t="s">
        <v>124</v>
      </c>
      <c r="I40" s="22">
        <v>7</v>
      </c>
      <c r="J40" s="22">
        <v>4914</v>
      </c>
      <c r="K40" s="22">
        <v>1800</v>
      </c>
      <c r="L40" s="23">
        <v>91.44</v>
      </c>
      <c r="M40" s="2">
        <v>79.84</v>
      </c>
      <c r="N40" s="137">
        <f t="shared" si="0"/>
        <v>87.314085739282604</v>
      </c>
      <c r="O40" s="9" t="s">
        <v>114</v>
      </c>
      <c r="P40" s="8">
        <v>91.96</v>
      </c>
      <c r="Q40" s="8">
        <v>86.88</v>
      </c>
      <c r="R40" s="137">
        <f t="shared" ref="R40:R43" si="16">IF(P40&gt;0,Q40/P40*100,0)</f>
        <v>94.475859069160506</v>
      </c>
      <c r="S40" s="9" t="s">
        <v>30</v>
      </c>
      <c r="T40" s="68">
        <v>8.9</v>
      </c>
      <c r="U40" s="9" t="s">
        <v>30</v>
      </c>
      <c r="V40" s="68">
        <v>8.6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3.15</v>
      </c>
      <c r="C41" s="2">
        <v>2.44</v>
      </c>
      <c r="D41" s="26">
        <f t="shared" si="5"/>
        <v>77.460317460317469</v>
      </c>
      <c r="E41" s="2">
        <v>7.3</v>
      </c>
      <c r="F41" s="97"/>
      <c r="G41" s="7" t="s">
        <v>159</v>
      </c>
      <c r="H41" s="22" t="s">
        <v>124</v>
      </c>
      <c r="I41" s="22">
        <v>3</v>
      </c>
      <c r="J41" s="22">
        <v>4915</v>
      </c>
      <c r="K41" s="22">
        <v>900</v>
      </c>
      <c r="L41" s="23">
        <v>91.76</v>
      </c>
      <c r="M41" s="2">
        <v>79.040000000000006</v>
      </c>
      <c r="N41" s="137">
        <f t="shared" si="0"/>
        <v>86.137750653879692</v>
      </c>
      <c r="O41" s="119" t="s">
        <v>115</v>
      </c>
      <c r="P41" s="8">
        <v>91.46</v>
      </c>
      <c r="Q41" s="8">
        <v>85.24</v>
      </c>
      <c r="R41" s="137">
        <f t="shared" si="16"/>
        <v>93.199212770610103</v>
      </c>
      <c r="S41" s="9" t="s">
        <v>56</v>
      </c>
      <c r="T41" s="68">
        <v>8.9</v>
      </c>
      <c r="U41" s="9" t="s">
        <v>56</v>
      </c>
      <c r="V41" s="68">
        <v>8.5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2.4500000000000002</v>
      </c>
      <c r="C42" s="2">
        <v>1.95</v>
      </c>
      <c r="D42" s="26">
        <f t="shared" si="5"/>
        <v>79.591836734693871</v>
      </c>
      <c r="E42" s="2">
        <v>7.2</v>
      </c>
      <c r="F42" s="97"/>
      <c r="G42" s="7" t="s">
        <v>160</v>
      </c>
      <c r="H42" s="22" t="s">
        <v>124</v>
      </c>
      <c r="I42" s="22">
        <v>4</v>
      </c>
      <c r="J42" s="22">
        <v>4916</v>
      </c>
      <c r="K42" s="22">
        <v>900</v>
      </c>
      <c r="L42" s="23">
        <v>91.12</v>
      </c>
      <c r="M42" s="2">
        <v>78.16</v>
      </c>
      <c r="N42" s="137">
        <f t="shared" si="0"/>
        <v>85.776997366110621</v>
      </c>
      <c r="O42" s="9" t="s">
        <v>116</v>
      </c>
      <c r="P42" s="8">
        <v>94.4</v>
      </c>
      <c r="Q42" s="8">
        <v>86.24</v>
      </c>
      <c r="R42" s="137">
        <f t="shared" si="16"/>
        <v>91.355932203389827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1.97</v>
      </c>
      <c r="C43" s="2">
        <v>1.53</v>
      </c>
      <c r="D43" s="26">
        <f t="shared" si="5"/>
        <v>77.664974619289339</v>
      </c>
      <c r="E43" s="2">
        <v>7.6</v>
      </c>
      <c r="F43" s="97"/>
      <c r="G43" s="7" t="s">
        <v>161</v>
      </c>
      <c r="H43" s="22" t="s">
        <v>124</v>
      </c>
      <c r="I43" s="22">
        <v>7</v>
      </c>
      <c r="J43" s="22">
        <v>4917</v>
      </c>
      <c r="K43" s="22">
        <v>1800</v>
      </c>
      <c r="L43" s="23">
        <v>90.92</v>
      </c>
      <c r="M43" s="2">
        <v>80</v>
      </c>
      <c r="N43" s="137">
        <f t="shared" si="0"/>
        <v>87.989441267047951</v>
      </c>
      <c r="O43" s="9" t="s">
        <v>117</v>
      </c>
      <c r="P43" s="8">
        <v>92.78</v>
      </c>
      <c r="Q43" s="8">
        <v>86.72</v>
      </c>
      <c r="R43" s="137">
        <f t="shared" si="16"/>
        <v>93.468419918085786</v>
      </c>
      <c r="S43" s="9" t="s">
        <v>42</v>
      </c>
      <c r="T43" s="68">
        <v>8.9</v>
      </c>
      <c r="U43" s="9" t="s">
        <v>42</v>
      </c>
      <c r="V43" s="68">
        <v>8.5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3.1466666666666665</v>
      </c>
      <c r="C44" s="25">
        <f>AVERAGE(C38:C43)</f>
        <v>2.438333333333333</v>
      </c>
      <c r="D44" s="26">
        <f t="shared" si="5"/>
        <v>77.48940677966101</v>
      </c>
      <c r="E44" s="25">
        <f>AVERAGE(E38:E43)</f>
        <v>7.2</v>
      </c>
      <c r="F44" s="27"/>
      <c r="G44" s="7" t="s">
        <v>164</v>
      </c>
      <c r="H44" s="22" t="s">
        <v>124</v>
      </c>
      <c r="I44" s="22">
        <v>6</v>
      </c>
      <c r="J44" s="22">
        <v>4918</v>
      </c>
      <c r="K44" s="22">
        <v>1100</v>
      </c>
      <c r="L44" s="23">
        <v>91.52</v>
      </c>
      <c r="M44" s="2">
        <v>76.959999999999994</v>
      </c>
      <c r="N44" s="137">
        <f t="shared" si="0"/>
        <v>84.090909090909079</v>
      </c>
      <c r="O44" s="28" t="s">
        <v>4</v>
      </c>
      <c r="P44" s="25">
        <f t="shared" ref="P44" si="17">AVERAGE(P38:P43)</f>
        <v>92.65</v>
      </c>
      <c r="Q44" s="25">
        <f t="shared" ref="Q44" si="18">AVERAGE(Q38:Q43)</f>
        <v>86.27000000000001</v>
      </c>
      <c r="R44" s="137">
        <f t="shared" ref="R44" si="19">IF(P44&gt;0,Q44/P44*100,0)</f>
        <v>93.11386940097141</v>
      </c>
      <c r="S44" s="9" t="s">
        <v>20</v>
      </c>
      <c r="T44" s="68">
        <v>8.8000000000000007</v>
      </c>
      <c r="U44" s="9" t="s">
        <v>20</v>
      </c>
      <c r="V44" s="68">
        <v>8.5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165</v>
      </c>
      <c r="H45" s="22" t="s">
        <v>124</v>
      </c>
      <c r="I45" s="22">
        <v>1</v>
      </c>
      <c r="J45" s="22">
        <v>4919</v>
      </c>
      <c r="K45" s="22">
        <v>600</v>
      </c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8.5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12.23</v>
      </c>
      <c r="C46" s="2">
        <v>10.96</v>
      </c>
      <c r="D46" s="26">
        <f t="shared" si="5"/>
        <v>89.615699100572371</v>
      </c>
      <c r="E46" s="2">
        <v>7</v>
      </c>
      <c r="F46" s="97"/>
      <c r="G46" s="7" t="s">
        <v>166</v>
      </c>
      <c r="H46" s="22" t="s">
        <v>124</v>
      </c>
      <c r="I46" s="22">
        <v>2</v>
      </c>
      <c r="J46" s="22">
        <v>4920</v>
      </c>
      <c r="K46" s="22">
        <v>900</v>
      </c>
      <c r="L46" s="23">
        <v>92.06</v>
      </c>
      <c r="M46" s="2">
        <v>79.44</v>
      </c>
      <c r="N46" s="137">
        <f t="shared" si="0"/>
        <v>86.291548989789263</v>
      </c>
      <c r="O46" s="163" t="s">
        <v>70</v>
      </c>
      <c r="P46" s="164"/>
      <c r="Q46" s="164"/>
      <c r="R46" s="165"/>
      <c r="S46" s="9" t="s">
        <v>57</v>
      </c>
      <c r="T46" s="68">
        <v>8.9</v>
      </c>
      <c r="U46" s="9" t="s">
        <v>57</v>
      </c>
      <c r="V46" s="68">
        <v>8.5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11.8</v>
      </c>
      <c r="C47" s="2">
        <v>10.6</v>
      </c>
      <c r="D47" s="26">
        <f t="shared" si="5"/>
        <v>89.830508474576263</v>
      </c>
      <c r="E47" s="2">
        <v>6.8</v>
      </c>
      <c r="F47" s="97"/>
      <c r="G47" s="7" t="s">
        <v>167</v>
      </c>
      <c r="H47" s="22" t="s">
        <v>124</v>
      </c>
      <c r="I47" s="22">
        <v>3</v>
      </c>
      <c r="J47" s="22">
        <v>4921</v>
      </c>
      <c r="K47" s="22">
        <v>900</v>
      </c>
      <c r="L47" s="23">
        <v>91.8</v>
      </c>
      <c r="M47" s="2">
        <v>78.44</v>
      </c>
      <c r="N47" s="137">
        <f t="shared" si="0"/>
        <v>85.446623093681922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8.5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12.66</v>
      </c>
      <c r="C48" s="2">
        <v>11.42</v>
      </c>
      <c r="D48" s="26">
        <f t="shared" si="5"/>
        <v>90.205371248025273</v>
      </c>
      <c r="E48" s="2">
        <v>6.9</v>
      </c>
      <c r="F48" s="97"/>
      <c r="G48" s="7" t="s">
        <v>169</v>
      </c>
      <c r="H48" s="22" t="s">
        <v>124</v>
      </c>
      <c r="I48" s="22">
        <v>4</v>
      </c>
      <c r="J48" s="22">
        <v>4922</v>
      </c>
      <c r="K48" s="22">
        <v>900</v>
      </c>
      <c r="L48" s="23">
        <v>92.2</v>
      </c>
      <c r="M48" s="2">
        <v>78.48</v>
      </c>
      <c r="N48" s="137">
        <f t="shared" si="0"/>
        <v>85.119305856832966</v>
      </c>
      <c r="O48" s="9" t="s">
        <v>114</v>
      </c>
      <c r="P48" s="8">
        <v>88.66</v>
      </c>
      <c r="Q48" s="8">
        <v>74.959999999999994</v>
      </c>
      <c r="R48" s="137">
        <f t="shared" ref="R48:R51" si="20">IF(P48&gt;0,Q48/P48*100,0)</f>
        <v>84.547710354161964</v>
      </c>
      <c r="S48" s="99" t="s">
        <v>23</v>
      </c>
      <c r="T48" s="68">
        <v>9.1</v>
      </c>
      <c r="U48" s="9" t="s">
        <v>23</v>
      </c>
      <c r="V48" s="68">
        <v>8.5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12.85</v>
      </c>
      <c r="C49" s="2">
        <v>11.43</v>
      </c>
      <c r="D49" s="26">
        <f t="shared" si="5"/>
        <v>88.949416342412448</v>
      </c>
      <c r="E49" s="2">
        <v>7</v>
      </c>
      <c r="F49" s="97"/>
      <c r="G49" s="7" t="s">
        <v>170</v>
      </c>
      <c r="H49" s="22" t="s">
        <v>124</v>
      </c>
      <c r="I49" s="22">
        <v>6</v>
      </c>
      <c r="J49" s="22">
        <v>4926</v>
      </c>
      <c r="K49" s="85">
        <v>1100</v>
      </c>
      <c r="L49" s="86">
        <v>91.72</v>
      </c>
      <c r="M49" s="2">
        <v>78.28</v>
      </c>
      <c r="N49" s="137">
        <f t="shared" si="0"/>
        <v>85.346707370257306</v>
      </c>
      <c r="O49" s="119" t="s">
        <v>115</v>
      </c>
      <c r="P49" s="8">
        <v>90</v>
      </c>
      <c r="Q49" s="8">
        <v>75.52</v>
      </c>
      <c r="R49" s="137">
        <f t="shared" si="20"/>
        <v>83.911111111111097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12.5</v>
      </c>
      <c r="C50" s="2">
        <v>11.16</v>
      </c>
      <c r="D50" s="26">
        <f t="shared" si="5"/>
        <v>89.28</v>
      </c>
      <c r="E50" s="2">
        <v>7</v>
      </c>
      <c r="F50" s="97"/>
      <c r="G50" s="7" t="s">
        <v>171</v>
      </c>
      <c r="H50" s="87" t="s">
        <v>124</v>
      </c>
      <c r="I50" s="87">
        <v>8</v>
      </c>
      <c r="J50" s="87">
        <v>4924</v>
      </c>
      <c r="K50" s="87">
        <v>2800</v>
      </c>
      <c r="L50" s="87">
        <v>94</v>
      </c>
      <c r="M50" s="2">
        <v>81.400000000000006</v>
      </c>
      <c r="N50" s="137">
        <f t="shared" si="0"/>
        <v>86.59574468085107</v>
      </c>
      <c r="O50" s="9" t="s">
        <v>116</v>
      </c>
      <c r="P50" s="8">
        <v>91.7</v>
      </c>
      <c r="Q50" s="8">
        <v>77.319999999999993</v>
      </c>
      <c r="R50" s="137">
        <f t="shared" si="20"/>
        <v>84.31842966194111</v>
      </c>
      <c r="S50" s="9" t="s">
        <v>28</v>
      </c>
      <c r="T50" s="68">
        <v>9.3000000000000007</v>
      </c>
      <c r="U50" s="9" t="s">
        <v>28</v>
      </c>
      <c r="V50" s="68">
        <v>8.6999999999999993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12.4</v>
      </c>
      <c r="C51" s="2">
        <v>10.96</v>
      </c>
      <c r="D51" s="26">
        <f t="shared" si="5"/>
        <v>88.387096774193552</v>
      </c>
      <c r="E51" s="2">
        <v>7</v>
      </c>
      <c r="F51" s="97"/>
      <c r="G51" s="7">
        <v>0.99305555555555547</v>
      </c>
      <c r="H51" s="22" t="s">
        <v>124</v>
      </c>
      <c r="I51" s="22">
        <v>2</v>
      </c>
      <c r="J51" s="22">
        <v>4925</v>
      </c>
      <c r="K51" s="22">
        <v>900</v>
      </c>
      <c r="L51" s="22">
        <v>91.34</v>
      </c>
      <c r="M51" s="2">
        <v>78.36</v>
      </c>
      <c r="N51" s="137">
        <f t="shared" si="0"/>
        <v>85.789358440989702</v>
      </c>
      <c r="O51" s="9" t="s">
        <v>117</v>
      </c>
      <c r="P51" s="8">
        <v>91.06</v>
      </c>
      <c r="Q51" s="8">
        <v>76.8</v>
      </c>
      <c r="R51" s="137">
        <f t="shared" si="20"/>
        <v>84.339995607291897</v>
      </c>
      <c r="S51" s="9" t="s">
        <v>29</v>
      </c>
      <c r="T51" s="68">
        <v>8.9</v>
      </c>
      <c r="U51" s="9" t="s">
        <v>29</v>
      </c>
      <c r="V51" s="68">
        <v>8.5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12.406666666666666</v>
      </c>
      <c r="C52" s="25">
        <f>AVERAGE(C46:C51)</f>
        <v>11.088333333333333</v>
      </c>
      <c r="D52" s="26">
        <f t="shared" si="5"/>
        <v>89.373992477162815</v>
      </c>
      <c r="E52" s="25">
        <f>AVERAGE(E46:E51)</f>
        <v>6.95</v>
      </c>
      <c r="F52" s="27"/>
      <c r="G52" s="7">
        <v>0.99305555555555547</v>
      </c>
      <c r="H52" s="22" t="s">
        <v>124</v>
      </c>
      <c r="I52" s="22">
        <v>1</v>
      </c>
      <c r="J52" s="22">
        <v>4926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90.355000000000004</v>
      </c>
      <c r="Q52" s="25">
        <f t="shared" ref="Q52" si="22">AVERAGE(Q46:Q51)</f>
        <v>76.149999999999991</v>
      </c>
      <c r="R52" s="137">
        <f t="shared" ref="R52" si="23">IF(P52&gt;0,Q52/P52*100,0)</f>
        <v>84.278678545736256</v>
      </c>
      <c r="S52" s="9" t="s">
        <v>63</v>
      </c>
      <c r="T52" s="68">
        <v>9.1999999999999993</v>
      </c>
      <c r="U52" s="9" t="s">
        <v>63</v>
      </c>
      <c r="V52" s="68">
        <v>8.6999999999999993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170</v>
      </c>
      <c r="H53" s="22" t="s">
        <v>124</v>
      </c>
      <c r="I53" s="22">
        <v>4</v>
      </c>
      <c r="J53" s="22">
        <v>4927</v>
      </c>
      <c r="K53" s="22">
        <v>900</v>
      </c>
      <c r="L53" s="23">
        <v>91.54</v>
      </c>
      <c r="M53" s="2">
        <v>77.92</v>
      </c>
      <c r="N53" s="137">
        <f t="shared" si="0"/>
        <v>85.121258466244271</v>
      </c>
      <c r="O53" s="166" t="s">
        <v>105</v>
      </c>
      <c r="P53" s="167"/>
      <c r="Q53" s="167"/>
      <c r="R53" s="168"/>
      <c r="S53" s="9" t="s">
        <v>31</v>
      </c>
      <c r="T53" s="68">
        <v>9.1999999999999993</v>
      </c>
      <c r="U53" s="9" t="s">
        <v>31</v>
      </c>
      <c r="V53" s="68">
        <v>8.6999999999999993</v>
      </c>
      <c r="W53" s="9" t="s">
        <v>31</v>
      </c>
      <c r="X53" s="81">
        <v>8.1999999999999993</v>
      </c>
      <c r="Y53" s="47"/>
    </row>
    <row r="54" spans="1:25" ht="13.8">
      <c r="A54" s="73" t="s">
        <v>46</v>
      </c>
      <c r="B54" s="2">
        <v>62.68</v>
      </c>
      <c r="C54" s="2">
        <v>56.32</v>
      </c>
      <c r="D54" s="26">
        <f t="shared" si="5"/>
        <v>89.853222718570507</v>
      </c>
      <c r="E54" s="2">
        <v>6.4</v>
      </c>
      <c r="F54" s="97"/>
      <c r="G54" s="7">
        <v>4.1666666666666664E-2</v>
      </c>
      <c r="H54" s="22" t="s">
        <v>124</v>
      </c>
      <c r="I54" s="22">
        <v>3</v>
      </c>
      <c r="J54" s="22">
        <v>4928</v>
      </c>
      <c r="K54" s="22">
        <v>900</v>
      </c>
      <c r="L54" s="23">
        <v>92.04</v>
      </c>
      <c r="M54" s="2">
        <v>78.56</v>
      </c>
      <c r="N54" s="137">
        <f t="shared" si="0"/>
        <v>85.354193828770093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8.4</v>
      </c>
      <c r="W54" s="9" t="s">
        <v>32</v>
      </c>
      <c r="X54" s="81">
        <v>8.4</v>
      </c>
      <c r="Y54" s="100"/>
    </row>
    <row r="55" spans="1:25" ht="13.8">
      <c r="A55" s="73" t="s">
        <v>47</v>
      </c>
      <c r="B55" s="2">
        <v>59.23</v>
      </c>
      <c r="C55" s="2">
        <v>53.4</v>
      </c>
      <c r="D55" s="26">
        <f t="shared" si="5"/>
        <v>90.157015026169177</v>
      </c>
      <c r="E55" s="2">
        <v>6.2</v>
      </c>
      <c r="F55" s="97"/>
      <c r="G55" s="89">
        <v>5.2083333333333336E-2</v>
      </c>
      <c r="H55" s="22" t="s">
        <v>124</v>
      </c>
      <c r="I55" s="22">
        <v>6</v>
      </c>
      <c r="J55" s="22">
        <v>4929</v>
      </c>
      <c r="K55" s="22">
        <v>1200</v>
      </c>
      <c r="L55" s="23">
        <v>91</v>
      </c>
      <c r="M55" s="2">
        <v>77.959999999999994</v>
      </c>
      <c r="N55" s="137">
        <f t="shared" si="0"/>
        <v>85.670329670329664</v>
      </c>
      <c r="O55" s="9" t="s">
        <v>114</v>
      </c>
      <c r="P55" s="2">
        <v>89.3</v>
      </c>
      <c r="Q55" s="2">
        <v>75.72</v>
      </c>
      <c r="R55" s="137">
        <f t="shared" ref="R55:R58" si="24">IF(P55&gt;0,Q55/P55*100,0)</f>
        <v>84.792833146696537</v>
      </c>
      <c r="S55" s="9" t="s">
        <v>33</v>
      </c>
      <c r="T55" s="68">
        <v>9.3000000000000007</v>
      </c>
      <c r="U55" s="9" t="s">
        <v>33</v>
      </c>
      <c r="V55" s="68">
        <v>8.4</v>
      </c>
      <c r="W55" s="9" t="s">
        <v>33</v>
      </c>
      <c r="X55" s="81">
        <v>8.5</v>
      </c>
      <c r="Y55" s="100"/>
    </row>
    <row r="56" spans="1:25" ht="13.8">
      <c r="A56" s="73" t="s">
        <v>48</v>
      </c>
      <c r="B56" s="2">
        <v>61.74</v>
      </c>
      <c r="C56" s="2">
        <v>55.32</v>
      </c>
      <c r="D56" s="26">
        <f t="shared" si="5"/>
        <v>89.601554907677354</v>
      </c>
      <c r="E56" s="2">
        <v>6.3</v>
      </c>
      <c r="F56" s="97"/>
      <c r="G56" s="89">
        <v>6.25E-2</v>
      </c>
      <c r="H56" s="22" t="s">
        <v>124</v>
      </c>
      <c r="I56" s="22">
        <v>7</v>
      </c>
      <c r="J56" s="22">
        <v>4930</v>
      </c>
      <c r="K56" s="22">
        <v>1800</v>
      </c>
      <c r="L56" s="23">
        <v>91.52</v>
      </c>
      <c r="M56" s="2">
        <v>79.959999999999994</v>
      </c>
      <c r="N56" s="137">
        <f t="shared" si="0"/>
        <v>87.36888111888112</v>
      </c>
      <c r="O56" s="119" t="s">
        <v>115</v>
      </c>
      <c r="P56" s="2">
        <v>91</v>
      </c>
      <c r="Q56" s="2">
        <v>75.08</v>
      </c>
      <c r="R56" s="137">
        <f t="shared" si="24"/>
        <v>82.505494505494497</v>
      </c>
      <c r="S56" s="9" t="s">
        <v>34</v>
      </c>
      <c r="T56" s="68">
        <v>9.6</v>
      </c>
      <c r="U56" s="9" t="s">
        <v>34</v>
      </c>
      <c r="V56" s="68">
        <v>8.8000000000000007</v>
      </c>
      <c r="W56" s="9" t="s">
        <v>34</v>
      </c>
      <c r="X56" s="81">
        <v>8.6</v>
      </c>
      <c r="Y56" s="47"/>
    </row>
    <row r="57" spans="1:25" ht="15.6">
      <c r="A57" s="73" t="s">
        <v>49</v>
      </c>
      <c r="B57" s="2">
        <v>60.19</v>
      </c>
      <c r="C57" s="2">
        <v>53.9</v>
      </c>
      <c r="D57" s="26">
        <f t="shared" si="5"/>
        <v>89.549759096195373</v>
      </c>
      <c r="E57" s="2">
        <v>6.3</v>
      </c>
      <c r="F57" s="98"/>
      <c r="G57" s="89">
        <v>9.0277777777777776E-2</v>
      </c>
      <c r="H57" s="22" t="s">
        <v>124</v>
      </c>
      <c r="I57" s="22">
        <v>8</v>
      </c>
      <c r="J57" s="22">
        <v>4931</v>
      </c>
      <c r="K57" s="22">
        <v>2800</v>
      </c>
      <c r="L57" s="23">
        <v>91.42</v>
      </c>
      <c r="M57" s="2">
        <v>79.56</v>
      </c>
      <c r="N57" s="137">
        <f t="shared" si="0"/>
        <v>87.026908772697439</v>
      </c>
      <c r="O57" s="9" t="s">
        <v>116</v>
      </c>
      <c r="P57" s="2">
        <v>92.26</v>
      </c>
      <c r="Q57" s="2">
        <v>76.959999999999994</v>
      </c>
      <c r="R57" s="137">
        <f t="shared" si="24"/>
        <v>83.416431823108596</v>
      </c>
      <c r="S57" s="124" t="s">
        <v>4</v>
      </c>
      <c r="T57" s="25">
        <f>AVERAGE(T33:T56)</f>
        <v>9.0958333333333332</v>
      </c>
      <c r="U57" s="28" t="s">
        <v>4</v>
      </c>
      <c r="V57" s="25">
        <f>AVERAGE(V33:V56)</f>
        <v>8.5874999999999986</v>
      </c>
      <c r="W57" s="28" t="s">
        <v>4</v>
      </c>
      <c r="X57" s="25">
        <f>AVERAGE(X33:X56)</f>
        <v>8.0416666666666696</v>
      </c>
      <c r="Y57" s="47"/>
    </row>
    <row r="58" spans="1:25" ht="13.8">
      <c r="A58" s="73" t="s">
        <v>50</v>
      </c>
      <c r="B58" s="2">
        <v>62.53</v>
      </c>
      <c r="C58" s="2">
        <v>55.94</v>
      </c>
      <c r="D58" s="26">
        <f t="shared" si="5"/>
        <v>89.461058691827915</v>
      </c>
      <c r="E58" s="2">
        <v>6.3</v>
      </c>
      <c r="F58" s="97"/>
      <c r="G58" s="89">
        <v>0.10069444444444443</v>
      </c>
      <c r="H58" s="22" t="s">
        <v>124</v>
      </c>
      <c r="I58" s="22">
        <v>4</v>
      </c>
      <c r="J58" s="22">
        <v>4932</v>
      </c>
      <c r="K58" s="22">
        <v>900</v>
      </c>
      <c r="L58" s="23">
        <v>92.1</v>
      </c>
      <c r="M58" s="2">
        <v>78.64</v>
      </c>
      <c r="N58" s="137">
        <f t="shared" si="0"/>
        <v>85.385450597176998</v>
      </c>
      <c r="O58" s="9" t="s">
        <v>117</v>
      </c>
      <c r="P58" s="2">
        <v>93.6</v>
      </c>
      <c r="Q58" s="2">
        <v>76.92</v>
      </c>
      <c r="R58" s="137">
        <f t="shared" si="24"/>
        <v>82.179487179487182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63.25</v>
      </c>
      <c r="C59" s="2">
        <v>56.68</v>
      </c>
      <c r="D59" s="26">
        <f t="shared" si="5"/>
        <v>89.612648221343875</v>
      </c>
      <c r="E59" s="2">
        <v>6.4</v>
      </c>
      <c r="F59" s="97"/>
      <c r="G59" s="89">
        <v>0.125</v>
      </c>
      <c r="H59" s="22" t="s">
        <v>124</v>
      </c>
      <c r="I59" s="22">
        <v>2</v>
      </c>
      <c r="J59" s="22">
        <v>4933</v>
      </c>
      <c r="K59" s="22">
        <v>900</v>
      </c>
      <c r="L59" s="23">
        <v>90.72</v>
      </c>
      <c r="M59" s="2">
        <v>78</v>
      </c>
      <c r="N59" s="137">
        <f t="shared" si="0"/>
        <v>85.978835978835974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61.603333333333332</v>
      </c>
      <c r="C60" s="25">
        <f>AVERAGE(C54:C59)</f>
        <v>55.26</v>
      </c>
      <c r="D60" s="26">
        <f t="shared" si="5"/>
        <v>89.702938152697371</v>
      </c>
      <c r="E60" s="25">
        <f>AVERAGE(E54:E59)</f>
        <v>6.3166666666666673</v>
      </c>
      <c r="F60" s="27"/>
      <c r="G60" s="89">
        <v>0.14583333333333334</v>
      </c>
      <c r="H60" s="22" t="s">
        <v>124</v>
      </c>
      <c r="I60" s="22">
        <v>7</v>
      </c>
      <c r="J60" s="22">
        <v>4934</v>
      </c>
      <c r="K60" s="22">
        <v>1800</v>
      </c>
      <c r="L60" s="23">
        <v>91.12</v>
      </c>
      <c r="M60" s="2">
        <v>79.040000000000006</v>
      </c>
      <c r="N60" s="137">
        <f t="shared" si="0"/>
        <v>86.742756804214224</v>
      </c>
      <c r="O60" s="28" t="s">
        <v>4</v>
      </c>
      <c r="P60" s="25">
        <f t="shared" ref="P60" si="25">AVERAGE(P54:P59)</f>
        <v>91.539999999999992</v>
      </c>
      <c r="Q60" s="25">
        <f t="shared" ref="Q60" si="26">AVERAGE(Q54:Q59)</f>
        <v>76.17</v>
      </c>
      <c r="R60" s="137">
        <f>IF(P60&gt;0,Q60/P60*100,0)</f>
        <v>83.209525890321174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0.14583333333333334</v>
      </c>
      <c r="H61" s="22" t="s">
        <v>124</v>
      </c>
      <c r="I61" s="22">
        <v>6</v>
      </c>
      <c r="J61" s="22">
        <v>4935</v>
      </c>
      <c r="K61" s="22">
        <v>1200</v>
      </c>
      <c r="L61" s="23">
        <v>90.8</v>
      </c>
      <c r="M61" s="2">
        <v>78.08</v>
      </c>
      <c r="N61" s="137">
        <f t="shared" si="0"/>
        <v>85.991189427312776</v>
      </c>
      <c r="O61" s="172" t="s">
        <v>68</v>
      </c>
      <c r="P61" s="172"/>
      <c r="Q61" s="172"/>
      <c r="R61" s="172"/>
      <c r="S61" s="41"/>
      <c r="T61" s="60">
        <v>1</v>
      </c>
      <c r="U61" s="125">
        <v>1010</v>
      </c>
      <c r="V61" s="108"/>
      <c r="W61" s="60">
        <v>1</v>
      </c>
      <c r="X61" s="62">
        <v>1127</v>
      </c>
      <c r="Y61" s="47"/>
    </row>
    <row r="62" spans="1:25" ht="15">
      <c r="A62" s="73" t="s">
        <v>46</v>
      </c>
      <c r="B62" s="2">
        <v>11.14</v>
      </c>
      <c r="C62" s="2">
        <v>9.65</v>
      </c>
      <c r="D62" s="26">
        <f t="shared" si="5"/>
        <v>86.624775583482943</v>
      </c>
      <c r="E62" s="2">
        <v>6.6</v>
      </c>
      <c r="F62" s="2"/>
      <c r="G62" s="89">
        <v>0.17708333333333334</v>
      </c>
      <c r="H62" s="22" t="s">
        <v>124</v>
      </c>
      <c r="I62" s="22">
        <v>8</v>
      </c>
      <c r="J62" s="22">
        <v>4936</v>
      </c>
      <c r="K62" s="85">
        <v>2800</v>
      </c>
      <c r="L62" s="86">
        <v>88.6</v>
      </c>
      <c r="M62" s="2">
        <v>77.040000000000006</v>
      </c>
      <c r="N62" s="137">
        <f t="shared" si="0"/>
        <v>86.952595936794594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1040</v>
      </c>
      <c r="V62" s="108"/>
      <c r="W62" s="60">
        <v>2</v>
      </c>
      <c r="X62" s="62">
        <v>1143</v>
      </c>
      <c r="Y62" s="47"/>
    </row>
    <row r="63" spans="1:25" ht="15">
      <c r="A63" s="73" t="s">
        <v>47</v>
      </c>
      <c r="B63" s="2">
        <v>9.5399999999999991</v>
      </c>
      <c r="C63" s="2">
        <v>8.49</v>
      </c>
      <c r="D63" s="26">
        <f t="shared" si="5"/>
        <v>88.993710691823907</v>
      </c>
      <c r="E63" s="2">
        <v>6.6</v>
      </c>
      <c r="F63" s="2"/>
      <c r="G63" s="89">
        <v>0.17708333333333334</v>
      </c>
      <c r="H63" s="22" t="s">
        <v>124</v>
      </c>
      <c r="I63" s="22">
        <v>3</v>
      </c>
      <c r="J63" s="22">
        <v>4937</v>
      </c>
      <c r="K63" s="22">
        <v>900</v>
      </c>
      <c r="L63" s="22">
        <v>91.26</v>
      </c>
      <c r="M63" s="2">
        <v>78.56</v>
      </c>
      <c r="N63" s="137">
        <f t="shared" si="0"/>
        <v>86.083716852947617</v>
      </c>
      <c r="O63" s="54" t="s">
        <v>9</v>
      </c>
      <c r="P63" s="8"/>
      <c r="Q63" s="8"/>
      <c r="R63" s="8"/>
      <c r="S63" s="41"/>
      <c r="T63" s="69">
        <v>3</v>
      </c>
      <c r="U63" s="125">
        <v>986</v>
      </c>
      <c r="V63" s="108"/>
      <c r="W63" s="69">
        <v>3</v>
      </c>
      <c r="X63" s="62">
        <v>995</v>
      </c>
      <c r="Y63" s="47"/>
    </row>
    <row r="64" spans="1:25" ht="15">
      <c r="A64" s="73" t="s">
        <v>48</v>
      </c>
      <c r="B64" s="2">
        <v>11.25</v>
      </c>
      <c r="C64" s="2">
        <v>9.89</v>
      </c>
      <c r="D64" s="26">
        <f t="shared" si="5"/>
        <v>87.911111111111111</v>
      </c>
      <c r="E64" s="2">
        <v>6.6</v>
      </c>
      <c r="F64" s="2"/>
      <c r="G64" s="89">
        <v>0.19444444444444445</v>
      </c>
      <c r="H64" s="22" t="s">
        <v>124</v>
      </c>
      <c r="I64" s="22">
        <v>4</v>
      </c>
      <c r="J64" s="22">
        <v>4938</v>
      </c>
      <c r="K64" s="22">
        <v>900</v>
      </c>
      <c r="L64" s="22">
        <v>91.26</v>
      </c>
      <c r="M64" s="2">
        <v>77.48</v>
      </c>
      <c r="N64" s="137">
        <f t="shared" si="0"/>
        <v>84.900284900284902</v>
      </c>
      <c r="O64" s="54" t="s">
        <v>14</v>
      </c>
      <c r="P64" s="8">
        <v>99.27</v>
      </c>
      <c r="Q64" s="8"/>
      <c r="R64" s="8"/>
      <c r="S64" s="41"/>
      <c r="T64" s="60">
        <v>4</v>
      </c>
      <c r="U64" s="125">
        <v>916</v>
      </c>
      <c r="V64" s="108"/>
      <c r="W64" s="60">
        <v>4</v>
      </c>
      <c r="X64" s="62">
        <v>1066</v>
      </c>
      <c r="Y64" s="47"/>
    </row>
    <row r="65" spans="1:30" ht="15">
      <c r="A65" s="73" t="s">
        <v>49</v>
      </c>
      <c r="B65" s="2">
        <v>11.45</v>
      </c>
      <c r="C65" s="2">
        <v>9.9700000000000006</v>
      </c>
      <c r="D65" s="26">
        <f t="shared" si="5"/>
        <v>87.074235807860276</v>
      </c>
      <c r="E65" s="2">
        <v>6.7</v>
      </c>
      <c r="F65" s="2"/>
      <c r="G65" s="89">
        <v>0.19444444444444445</v>
      </c>
      <c r="H65" s="22" t="s">
        <v>124</v>
      </c>
      <c r="I65" s="22">
        <v>7</v>
      </c>
      <c r="J65" s="22">
        <v>4939</v>
      </c>
      <c r="K65" s="22">
        <v>1800</v>
      </c>
      <c r="L65" s="23">
        <v>90.1</v>
      </c>
      <c r="M65" s="2">
        <v>78.12</v>
      </c>
      <c r="N65" s="137">
        <f t="shared" si="0"/>
        <v>86.703662597114331</v>
      </c>
      <c r="O65" s="54" t="s">
        <v>15</v>
      </c>
      <c r="P65" s="8">
        <v>99.45</v>
      </c>
      <c r="Q65" s="8"/>
      <c r="R65" s="8"/>
      <c r="S65" s="41"/>
      <c r="T65" s="60">
        <v>5</v>
      </c>
      <c r="U65" s="125">
        <v>1248</v>
      </c>
      <c r="V65" s="108"/>
      <c r="W65" s="60">
        <v>5</v>
      </c>
      <c r="X65" s="62">
        <v>1143</v>
      </c>
      <c r="Y65" s="47"/>
      <c r="AB65" s="143"/>
      <c r="AC65" s="143"/>
      <c r="AD65" s="143"/>
    </row>
    <row r="66" spans="1:30" ht="15">
      <c r="A66" s="73" t="s">
        <v>50</v>
      </c>
      <c r="B66" s="2">
        <v>11.32</v>
      </c>
      <c r="C66" s="2">
        <v>9.9499999999999993</v>
      </c>
      <c r="D66" s="26">
        <f t="shared" si="5"/>
        <v>87.897526501766777</v>
      </c>
      <c r="E66" s="2">
        <v>6.7</v>
      </c>
      <c r="F66" s="120"/>
      <c r="G66" s="145">
        <v>0.24305555555555555</v>
      </c>
      <c r="H66" s="139" t="s">
        <v>124</v>
      </c>
      <c r="I66" s="139">
        <v>2</v>
      </c>
      <c r="J66" s="139">
        <v>4940</v>
      </c>
      <c r="K66" s="139">
        <v>900</v>
      </c>
      <c r="L66" s="139">
        <v>91.38</v>
      </c>
      <c r="M66" s="2">
        <v>78.52</v>
      </c>
      <c r="N66" s="137">
        <f t="shared" si="0"/>
        <v>85.92689866491574</v>
      </c>
      <c r="O66" s="54" t="s">
        <v>62</v>
      </c>
      <c r="P66" s="8">
        <v>99.35</v>
      </c>
      <c r="Q66" s="8"/>
      <c r="R66" s="8"/>
      <c r="S66" s="41"/>
      <c r="T66" s="60">
        <v>6</v>
      </c>
      <c r="U66" s="125">
        <v>1005</v>
      </c>
      <c r="V66" s="108"/>
      <c r="W66" s="60">
        <v>6</v>
      </c>
      <c r="X66" s="62">
        <v>1048</v>
      </c>
      <c r="Y66" s="47"/>
    </row>
    <row r="67" spans="1:30" ht="15">
      <c r="A67" s="73" t="s">
        <v>51</v>
      </c>
      <c r="B67" s="2">
        <v>11.2</v>
      </c>
      <c r="C67" s="2">
        <v>9.7799999999999994</v>
      </c>
      <c r="D67" s="26">
        <f t="shared" si="5"/>
        <v>87.321428571428569</v>
      </c>
      <c r="E67" s="2">
        <v>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99.29</v>
      </c>
      <c r="Q67" s="8"/>
      <c r="R67" s="8"/>
      <c r="S67" s="41"/>
      <c r="T67" s="60">
        <v>7</v>
      </c>
      <c r="U67" s="125">
        <v>1230</v>
      </c>
      <c r="V67" s="108"/>
      <c r="W67" s="60">
        <v>7</v>
      </c>
      <c r="X67" s="62">
        <v>1266</v>
      </c>
      <c r="Y67" s="47"/>
    </row>
    <row r="68" spans="1:30" ht="15.6">
      <c r="A68" s="71" t="s">
        <v>4</v>
      </c>
      <c r="B68" s="25">
        <f>AVERAGE(B62:B67)</f>
        <v>10.983333333333333</v>
      </c>
      <c r="C68" s="25">
        <f>AVERAGE(C62:C67)</f>
        <v>9.6216666666666679</v>
      </c>
      <c r="D68" s="26">
        <f t="shared" si="5"/>
        <v>87.602427921092584</v>
      </c>
      <c r="E68" s="25">
        <f>AVERAGE(E62:E67)</f>
        <v>6.6999999999999993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99.64</v>
      </c>
      <c r="Q68" s="8"/>
      <c r="R68" s="8"/>
      <c r="S68" s="41"/>
      <c r="T68" s="60">
        <v>8</v>
      </c>
      <c r="U68" s="125">
        <v>1222</v>
      </c>
      <c r="V68" s="108"/>
      <c r="W68" s="102">
        <v>8</v>
      </c>
      <c r="X68" s="62">
        <v>1216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99.36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10.85</v>
      </c>
      <c r="C70" s="143">
        <v>8.8800000000000008</v>
      </c>
      <c r="D70" s="26">
        <f t="shared" si="5"/>
        <v>81.843317972350235</v>
      </c>
      <c r="E70" s="143">
        <v>7.8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99.393333333333331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10.73</v>
      </c>
      <c r="C71" s="143">
        <v>9.5399999999999991</v>
      </c>
      <c r="D71" s="26">
        <f t="shared" si="5"/>
        <v>88.909599254426837</v>
      </c>
      <c r="E71" s="143">
        <v>8.3000000000000007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11.25</v>
      </c>
      <c r="C72" s="143">
        <v>10</v>
      </c>
      <c r="D72" s="26">
        <f t="shared" si="5"/>
        <v>88.888888888888886</v>
      </c>
      <c r="E72" s="143">
        <v>7.9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930</v>
      </c>
      <c r="V72" s="108"/>
      <c r="W72" s="60">
        <v>1</v>
      </c>
      <c r="X72" s="62">
        <v>1138</v>
      </c>
      <c r="Y72" s="47"/>
    </row>
    <row r="73" spans="1:30" ht="15">
      <c r="A73" s="73" t="s">
        <v>49</v>
      </c>
      <c r="B73" s="138">
        <v>11.06</v>
      </c>
      <c r="C73" s="143">
        <v>9.73</v>
      </c>
      <c r="D73" s="26">
        <f t="shared" si="5"/>
        <v>87.974683544303801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132</v>
      </c>
      <c r="P73" s="2">
        <v>88.2</v>
      </c>
      <c r="Q73" s="2">
        <v>64.84</v>
      </c>
      <c r="R73" s="137">
        <f t="shared" ref="R73:R78" si="31">IF(P73&gt;0,Q73/P73*100,0)</f>
        <v>73.514739229024954</v>
      </c>
      <c r="S73" s="138" t="s">
        <v>133</v>
      </c>
      <c r="T73" s="60">
        <v>2</v>
      </c>
      <c r="U73" s="125">
        <v>947</v>
      </c>
      <c r="V73" s="108"/>
      <c r="W73" s="60">
        <v>2</v>
      </c>
      <c r="X73" s="62">
        <v>1150</v>
      </c>
      <c r="Y73" s="47"/>
    </row>
    <row r="74" spans="1:30" ht="15">
      <c r="A74" s="73" t="s">
        <v>50</v>
      </c>
      <c r="B74" s="138">
        <v>11.26</v>
      </c>
      <c r="C74" s="143">
        <v>9.99</v>
      </c>
      <c r="D74" s="26">
        <f t="shared" si="5"/>
        <v>88.721136767317944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141</v>
      </c>
      <c r="P74" s="2">
        <v>88.72</v>
      </c>
      <c r="Q74" s="2">
        <v>71.64</v>
      </c>
      <c r="R74" s="137">
        <f t="shared" si="31"/>
        <v>80.748422001803434</v>
      </c>
      <c r="S74" s="138" t="s">
        <v>133</v>
      </c>
      <c r="T74" s="69">
        <v>3</v>
      </c>
      <c r="U74" s="125">
        <v>948</v>
      </c>
      <c r="V74" s="108"/>
      <c r="W74" s="69">
        <v>3</v>
      </c>
      <c r="X74" s="62">
        <v>985</v>
      </c>
      <c r="Y74" s="47"/>
    </row>
    <row r="75" spans="1:30" ht="15">
      <c r="A75" s="73" t="s">
        <v>51</v>
      </c>
      <c r="B75" s="138">
        <v>10.85</v>
      </c>
      <c r="C75" s="143">
        <v>9.6199999999999992</v>
      </c>
      <c r="D75" s="26">
        <f t="shared" si="5"/>
        <v>88.663594470046078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87.48</v>
      </c>
      <c r="Q75" s="2">
        <v>67.28</v>
      </c>
      <c r="R75" s="137">
        <f t="shared" si="31"/>
        <v>76.909007773205303</v>
      </c>
      <c r="S75" s="138" t="s">
        <v>133</v>
      </c>
      <c r="T75" s="60">
        <v>4</v>
      </c>
      <c r="U75" s="125">
        <v>1045</v>
      </c>
      <c r="V75" s="108"/>
      <c r="W75" s="60">
        <v>4</v>
      </c>
      <c r="X75" s="62">
        <v>986</v>
      </c>
      <c r="Y75" s="47"/>
    </row>
    <row r="76" spans="1:30" ht="15.6">
      <c r="A76" s="28" t="s">
        <v>4</v>
      </c>
      <c r="B76" s="25">
        <f>AVERAGE(B70:B75)</f>
        <v>11</v>
      </c>
      <c r="C76" s="25">
        <f>AVERAGE(C70:C75)</f>
        <v>9.6266666666666669</v>
      </c>
      <c r="D76" s="26">
        <f t="shared" si="5"/>
        <v>87.515151515151516</v>
      </c>
      <c r="E76" s="25">
        <f>AVERAGE(E70:E75)</f>
        <v>7.916666666666667</v>
      </c>
      <c r="F76" s="92"/>
      <c r="G76" s="136" t="s">
        <v>4</v>
      </c>
      <c r="H76" s="25"/>
      <c r="I76" s="25"/>
      <c r="J76" s="25"/>
      <c r="K76" s="25">
        <f>SUM(K6:K75)</f>
        <v>80700</v>
      </c>
      <c r="L76" s="25">
        <f>AVERAGE(L6:L75)</f>
        <v>91.475087719298287</v>
      </c>
      <c r="M76" s="25">
        <f>AVERAGE(M6:M75)</f>
        <v>78.696842105263201</v>
      </c>
      <c r="N76" s="137">
        <f>IF(L76&gt;0,M76/L76*100,0)</f>
        <v>86.030900945133183</v>
      </c>
      <c r="O76" s="1" t="s">
        <v>149</v>
      </c>
      <c r="P76" s="2">
        <v>88.3</v>
      </c>
      <c r="Q76" s="2">
        <v>66.84</v>
      </c>
      <c r="R76" s="137">
        <f t="shared" si="31"/>
        <v>75.696489241223105</v>
      </c>
      <c r="S76" s="138" t="s">
        <v>133</v>
      </c>
      <c r="T76" s="60">
        <v>5</v>
      </c>
      <c r="U76" s="125">
        <v>835</v>
      </c>
      <c r="V76" s="108"/>
      <c r="W76" s="60">
        <v>5</v>
      </c>
      <c r="X76" s="62">
        <v>1118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162</v>
      </c>
      <c r="P77" s="2">
        <v>89.72</v>
      </c>
      <c r="Q77" s="2">
        <v>67.08</v>
      </c>
      <c r="R77" s="137">
        <f t="shared" si="31"/>
        <v>74.765938475256348</v>
      </c>
      <c r="S77" s="138" t="s">
        <v>163</v>
      </c>
      <c r="T77" s="60">
        <v>6</v>
      </c>
      <c r="U77" s="125">
        <v>1033</v>
      </c>
      <c r="V77" s="108"/>
      <c r="W77" s="60">
        <v>6</v>
      </c>
      <c r="X77" s="62">
        <v>1033</v>
      </c>
      <c r="Y77" s="47"/>
    </row>
    <row r="78" spans="1:30" ht="15">
      <c r="A78" s="73" t="s">
        <v>46</v>
      </c>
      <c r="B78" s="2">
        <v>10.5</v>
      </c>
      <c r="C78" s="2">
        <v>9.34</v>
      </c>
      <c r="D78" s="26">
        <f t="shared" si="5"/>
        <v>88.952380952380949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172</v>
      </c>
      <c r="P78" s="2">
        <v>89.4</v>
      </c>
      <c r="Q78" s="2">
        <v>66.12</v>
      </c>
      <c r="R78" s="137">
        <f t="shared" si="31"/>
        <v>73.959731543624159</v>
      </c>
      <c r="S78" s="138" t="s">
        <v>133</v>
      </c>
      <c r="T78" s="60">
        <v>7</v>
      </c>
      <c r="U78" s="125">
        <v>1303</v>
      </c>
      <c r="V78" s="108"/>
      <c r="W78" s="60">
        <v>7</v>
      </c>
      <c r="X78" s="62">
        <v>1194</v>
      </c>
      <c r="Y78" s="47"/>
    </row>
    <row r="79" spans="1:30" ht="15.6">
      <c r="A79" s="73" t="s">
        <v>47</v>
      </c>
      <c r="B79" s="2">
        <v>10.72</v>
      </c>
      <c r="C79" s="2">
        <v>9.44</v>
      </c>
      <c r="D79" s="26">
        <f t="shared" ref="D79:D84" si="32">IF(B79&gt;0,C79/B79*100,0)</f>
        <v>88.0597014925373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>
        <v>93.02</v>
      </c>
      <c r="M79" s="101">
        <v>69.2</v>
      </c>
      <c r="N79" s="137">
        <f t="shared" ref="N79:N84" si="33">IF(L79&gt;0,M79/L79*100,0)</f>
        <v>74.392603741130941</v>
      </c>
      <c r="O79" s="28" t="s">
        <v>4</v>
      </c>
      <c r="P79" s="25">
        <f t="shared" ref="P79" si="34">AVERAGE(P73:P78)</f>
        <v>88.63666666666667</v>
      </c>
      <c r="Q79" s="25">
        <f t="shared" ref="Q79" si="35">AVERAGE(Q73:Q78)</f>
        <v>67.3</v>
      </c>
      <c r="R79" s="137">
        <f t="shared" ref="R79" si="36">IF(P79&gt;0,Q79/P79*100,0)</f>
        <v>75.927945545485315</v>
      </c>
      <c r="S79" s="108"/>
      <c r="T79" s="60">
        <v>8</v>
      </c>
      <c r="U79" s="125">
        <v>1309</v>
      </c>
      <c r="V79" s="108"/>
      <c r="W79" s="60">
        <v>8</v>
      </c>
      <c r="X79" s="62">
        <v>1184</v>
      </c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>
        <v>93.92</v>
      </c>
      <c r="M80" s="101">
        <v>68.680000000000007</v>
      </c>
      <c r="N80" s="137">
        <f t="shared" si="33"/>
        <v>73.126064735945491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>
        <v>94.22</v>
      </c>
      <c r="M81" s="101">
        <v>68.48</v>
      </c>
      <c r="N81" s="137">
        <f t="shared" si="33"/>
        <v>72.680959456590969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</v>
      </c>
      <c r="C82" s="2">
        <v>9.6999999999999993</v>
      </c>
      <c r="D82" s="26">
        <f t="shared" si="32"/>
        <v>88.181818181818173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93.66</v>
      </c>
      <c r="M82" s="101">
        <v>68.040000000000006</v>
      </c>
      <c r="N82" s="137">
        <f>IF(L82&gt;0,M82/L82*100,0)</f>
        <v>72.645739910313907</v>
      </c>
      <c r="O82" s="3" t="s">
        <v>153</v>
      </c>
      <c r="P82" s="2">
        <v>87.46</v>
      </c>
      <c r="Q82" s="2">
        <v>63.76</v>
      </c>
      <c r="R82" s="137">
        <f t="shared" ref="R82:R87" si="37">IF(P82&gt;0,Q82/P82*100,0)</f>
        <v>72.901898010519091</v>
      </c>
      <c r="S82" s="2" t="s">
        <v>154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10.8</v>
      </c>
      <c r="C83" s="2">
        <v>9.52</v>
      </c>
      <c r="D83" s="26">
        <f t="shared" si="32"/>
        <v>88.148148148148138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94.02</v>
      </c>
      <c r="M83" s="101">
        <v>68.88</v>
      </c>
      <c r="N83" s="137">
        <f t="shared" si="33"/>
        <v>73.261008296107207</v>
      </c>
      <c r="O83" s="91" t="s">
        <v>157</v>
      </c>
      <c r="P83" s="2">
        <v>87.26</v>
      </c>
      <c r="Q83" s="2">
        <v>56.96</v>
      </c>
      <c r="R83" s="137">
        <f t="shared" si="37"/>
        <v>65.276186110474441</v>
      </c>
      <c r="S83" s="2" t="s">
        <v>154</v>
      </c>
      <c r="T83" s="60">
        <v>1</v>
      </c>
      <c r="U83" s="125">
        <v>987</v>
      </c>
      <c r="V83" s="108"/>
      <c r="W83" s="60">
        <v>1</v>
      </c>
      <c r="X83" s="62">
        <v>1048</v>
      </c>
      <c r="Y83" s="47"/>
    </row>
    <row r="84" spans="1:29" ht="15.6">
      <c r="A84" s="71" t="s">
        <v>4</v>
      </c>
      <c r="B84" s="25">
        <f>AVERAGE(B78:B83)</f>
        <v>10.754999999999999</v>
      </c>
      <c r="C84" s="25">
        <f>AVERAGE(C78:C83)</f>
        <v>9.5</v>
      </c>
      <c r="D84" s="26">
        <f t="shared" si="32"/>
        <v>88.331008833100881</v>
      </c>
      <c r="E84" s="25">
        <f>AVERAGE(E78:E83)</f>
        <v>7.8666666666666671</v>
      </c>
      <c r="F84" s="70"/>
      <c r="G84" s="7" t="s">
        <v>122</v>
      </c>
      <c r="H84" s="3" t="s">
        <v>119</v>
      </c>
      <c r="I84" s="3"/>
      <c r="J84" s="3"/>
      <c r="K84" s="75"/>
      <c r="L84" s="101">
        <v>94.14</v>
      </c>
      <c r="M84" s="101">
        <v>69.319999999999993</v>
      </c>
      <c r="N84" s="137">
        <f t="shared" si="33"/>
        <v>73.635011684724873</v>
      </c>
      <c r="O84" s="1" t="s">
        <v>168</v>
      </c>
      <c r="P84" s="2">
        <v>88.42</v>
      </c>
      <c r="Q84" s="2">
        <v>52.04</v>
      </c>
      <c r="R84" s="137">
        <f t="shared" si="37"/>
        <v>58.855462565030535</v>
      </c>
      <c r="S84" s="5" t="s">
        <v>154</v>
      </c>
      <c r="T84" s="60">
        <v>2</v>
      </c>
      <c r="U84" s="125">
        <v>1062</v>
      </c>
      <c r="V84" s="108"/>
      <c r="W84" s="60">
        <v>2</v>
      </c>
      <c r="X84" s="62">
        <v>1100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93.829999999999984</v>
      </c>
      <c r="M85" s="25">
        <f>AVERAGE(M79:M84)</f>
        <v>68.766666666666666</v>
      </c>
      <c r="N85" s="137">
        <f t="shared" ref="N85" si="38">IF(L85&gt;0,M85/L85*100,0)</f>
        <v>73.288571530072133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973</v>
      </c>
      <c r="V85" s="108"/>
      <c r="W85" s="69">
        <v>3</v>
      </c>
      <c r="X85" s="62">
        <v>1018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1225</v>
      </c>
      <c r="V86" s="108"/>
      <c r="W86" s="60">
        <v>4</v>
      </c>
      <c r="X86" s="62">
        <v>900</v>
      </c>
      <c r="Y86" s="47"/>
    </row>
    <row r="87" spans="1:29" ht="15">
      <c r="A87" s="73" t="s">
        <v>46</v>
      </c>
      <c r="B87" s="8"/>
      <c r="C87" s="8">
        <v>0.74</v>
      </c>
      <c r="D87" s="8"/>
      <c r="E87" s="8">
        <v>0.45</v>
      </c>
      <c r="F87" s="8">
        <v>0.8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1090</v>
      </c>
      <c r="V87" s="108"/>
      <c r="W87" s="60">
        <v>5</v>
      </c>
      <c r="X87" s="62">
        <v>1210</v>
      </c>
      <c r="Y87" s="47"/>
    </row>
    <row r="88" spans="1:29" ht="15.6">
      <c r="A88" s="73" t="s">
        <v>47</v>
      </c>
      <c r="B88" s="8"/>
      <c r="C88" s="8">
        <v>2.0499999999999998</v>
      </c>
      <c r="D88" s="8"/>
      <c r="E88" s="8">
        <v>0.65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87.713333333333324</v>
      </c>
      <c r="Q88" s="25">
        <f t="shared" ref="Q88" si="41">AVERAGE(Q82:Q87)</f>
        <v>57.586666666666666</v>
      </c>
      <c r="R88" s="137">
        <f t="shared" ref="R88" si="42">IF(P88&gt;0,Q88/P88*100,0)</f>
        <v>65.653264421980708</v>
      </c>
      <c r="S88" s="132"/>
      <c r="T88" s="60">
        <v>6</v>
      </c>
      <c r="U88" s="125">
        <v>1109</v>
      </c>
      <c r="V88" s="108"/>
      <c r="W88" s="60">
        <v>6</v>
      </c>
      <c r="X88" s="62">
        <v>990</v>
      </c>
      <c r="Y88" s="47"/>
    </row>
    <row r="89" spans="1:29" ht="15">
      <c r="A89" s="73" t="s">
        <v>48</v>
      </c>
      <c r="B89" s="8"/>
      <c r="C89" s="8">
        <v>2.4</v>
      </c>
      <c r="D89" s="8"/>
      <c r="E89" s="8">
        <v>0.31</v>
      </c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1303</v>
      </c>
      <c r="V89" s="108"/>
      <c r="W89" s="60">
        <v>7</v>
      </c>
      <c r="X89" s="62">
        <v>1198</v>
      </c>
      <c r="Y89" s="47"/>
    </row>
    <row r="90" spans="1:29" ht="15">
      <c r="A90" s="73" t="s">
        <v>49</v>
      </c>
      <c r="B90" s="2"/>
      <c r="C90" s="8">
        <v>1.1499999999999999</v>
      </c>
      <c r="D90" s="8"/>
      <c r="E90" s="8">
        <v>1.87</v>
      </c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1322</v>
      </c>
      <c r="V90" s="128"/>
      <c r="W90" s="60">
        <v>8</v>
      </c>
      <c r="X90" s="62">
        <v>1194</v>
      </c>
      <c r="Y90" s="47"/>
    </row>
    <row r="91" spans="1:29" ht="15">
      <c r="A91" s="73" t="s">
        <v>50</v>
      </c>
      <c r="B91" s="2"/>
      <c r="C91" s="2">
        <v>1.57</v>
      </c>
      <c r="D91" s="8"/>
      <c r="E91" s="8">
        <v>1.45</v>
      </c>
      <c r="F91" s="8">
        <v>0.99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2.72</v>
      </c>
      <c r="D92" s="8"/>
      <c r="E92" s="8">
        <v>0.8</v>
      </c>
      <c r="F92" s="8">
        <v>1.03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1.7716666666666667</v>
      </c>
      <c r="D93" s="25" t="e">
        <f t="shared" si="44"/>
        <v>#DIV/0!</v>
      </c>
      <c r="E93" s="25">
        <f t="shared" si="44"/>
        <v>0.92166666666666675</v>
      </c>
      <c r="F93" s="25">
        <f t="shared" si="44"/>
        <v>0.94000000000000006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48.8</v>
      </c>
      <c r="C96" s="108"/>
      <c r="D96" s="90" t="s">
        <v>14</v>
      </c>
      <c r="E96" s="2">
        <v>1.5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49.3</v>
      </c>
      <c r="C97" s="108"/>
      <c r="D97" s="90" t="s">
        <v>15</v>
      </c>
      <c r="E97" s="2">
        <v>2.19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50.3</v>
      </c>
      <c r="C98" s="108"/>
      <c r="D98" s="90" t="s">
        <v>62</v>
      </c>
      <c r="E98" s="2">
        <v>2.38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49.1</v>
      </c>
      <c r="C99" s="108"/>
      <c r="D99" s="6" t="s">
        <v>13</v>
      </c>
      <c r="E99" s="2">
        <v>2.3199999999999998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48.4</v>
      </c>
      <c r="C100" s="108"/>
      <c r="D100" s="90" t="s">
        <v>16</v>
      </c>
      <c r="E100" s="2">
        <v>2.65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48.7</v>
      </c>
      <c r="C101" s="108"/>
      <c r="D101" s="90" t="s">
        <v>61</v>
      </c>
      <c r="E101" s="2">
        <v>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49.099999999999994</v>
      </c>
      <c r="C102" s="108"/>
      <c r="D102" s="26" t="s">
        <v>4</v>
      </c>
      <c r="E102" s="25">
        <f t="shared" ref="E102" si="51">AVERAGE(E96:E101)</f>
        <v>2.1733333333333333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52.3</v>
      </c>
      <c r="C105" s="108"/>
      <c r="D105" s="90" t="s">
        <v>14</v>
      </c>
      <c r="E105" s="2">
        <v>1.78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96.32</v>
      </c>
      <c r="M106" s="1">
        <v>53.08</v>
      </c>
      <c r="N106" s="137">
        <f t="shared" ref="N106:N111" si="56">IF(L106&gt;0,M106/L106*100,0)</f>
        <v>55.107973421926914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94.38</v>
      </c>
      <c r="M107" s="1">
        <v>51.88</v>
      </c>
      <c r="N107" s="137">
        <f t="shared" si="56"/>
        <v>54.969273151091336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</v>
      </c>
      <c r="C108" s="108"/>
      <c r="D108" s="6" t="s">
        <v>13</v>
      </c>
      <c r="E108" s="5">
        <v>2.2999999999999998</v>
      </c>
      <c r="G108" s="91" t="s">
        <v>121</v>
      </c>
      <c r="H108" s="3" t="s">
        <v>120</v>
      </c>
      <c r="I108" s="1"/>
      <c r="J108" s="4"/>
      <c r="K108" s="1"/>
      <c r="L108" s="1">
        <v>94.36</v>
      </c>
      <c r="M108" s="1">
        <v>51.96</v>
      </c>
      <c r="N108" s="137">
        <f t="shared" si="56"/>
        <v>55.065705807545569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50.5</v>
      </c>
      <c r="C109" s="108"/>
      <c r="D109" s="90" t="s">
        <v>16</v>
      </c>
      <c r="E109" s="5">
        <v>2.4300000000000002</v>
      </c>
      <c r="G109" s="91">
        <v>0.75</v>
      </c>
      <c r="H109" s="3" t="s">
        <v>120</v>
      </c>
      <c r="I109" s="1"/>
      <c r="J109" s="4"/>
      <c r="K109" s="1"/>
      <c r="L109" s="1">
        <v>94.56</v>
      </c>
      <c r="M109" s="1">
        <v>52.4</v>
      </c>
      <c r="N109" s="137">
        <f t="shared" si="56"/>
        <v>55.414551607445006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53.6</v>
      </c>
      <c r="C110" s="108"/>
      <c r="D110" s="90" t="s">
        <v>61</v>
      </c>
      <c r="E110" s="5">
        <v>2.08</v>
      </c>
      <c r="G110" s="91">
        <v>0.91666666666666663</v>
      </c>
      <c r="H110" s="3" t="s">
        <v>120</v>
      </c>
      <c r="I110" s="1"/>
      <c r="J110" s="4"/>
      <c r="K110" s="1"/>
      <c r="L110" s="1">
        <v>95.1</v>
      </c>
      <c r="M110" s="1">
        <v>51.88</v>
      </c>
      <c r="N110" s="137">
        <f t="shared" si="56"/>
        <v>54.55310199789696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52.1</v>
      </c>
      <c r="C111" s="108"/>
      <c r="D111" s="26" t="s">
        <v>4</v>
      </c>
      <c r="E111" s="25">
        <f t="shared" ref="E111" si="58">AVERAGE(E105:E110)</f>
        <v>2.1475</v>
      </c>
      <c r="G111" s="91" t="s">
        <v>122</v>
      </c>
      <c r="H111" s="3" t="s">
        <v>120</v>
      </c>
      <c r="I111" s="1"/>
      <c r="J111" s="4"/>
      <c r="K111" s="1"/>
      <c r="L111" s="1">
        <v>94.24</v>
      </c>
      <c r="M111" s="1">
        <v>51.44</v>
      </c>
      <c r="N111" s="137">
        <f t="shared" si="56"/>
        <v>54.584040747028858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94.826666666666668</v>
      </c>
      <c r="M112" s="25">
        <f t="shared" ref="M112" si="60">AVERAGE(M106:M111)</f>
        <v>52.106666666666676</v>
      </c>
      <c r="N112" s="137">
        <f t="shared" ref="N112" si="61">IF(L112&gt;0,M112/L112*100,0)</f>
        <v>54.949381327334088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2021-12-17T20:26:47Z</cp:lastPrinted>
  <dcterms:created xsi:type="dcterms:W3CDTF">2006-10-21T09:11:40Z</dcterms:created>
  <dcterms:modified xsi:type="dcterms:W3CDTF">2021-12-17T20:27:09Z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