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R88" s="1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36" l="1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<sst xmlns="http://schemas.openxmlformats.org/spreadsheetml/2006/main" count="612" uniqueCount="141">
  <si>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</si>
  <si>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</si>
  <si>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</si>
  <si>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</si>
  <si>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</si>
  <si>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</si>
  <si>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</si>
  <si>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</si>
  <si>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</si>
  <si>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</si>
  <si>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</si>
  <si>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</si>
  <si>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</si>
  <si>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</si>
  <si>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</si>
  <si>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</si>
  <si>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</si>
  <si>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</si>
  <si>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</si>
  <si>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</si>
  <si>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</si>
  <si>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</si>
  <si>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</si>
  <si>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</si>
  <si>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</si>
  <si>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</si>
  <si>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</si>
  <si>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</si>
  <si>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</si>
  <si>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</si>
  <si>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</si>
  <si>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</si>
  <si>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</si>
  <si>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</si>
  <si>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</si>
  <si>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</si>
  <si>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</si>
  <si>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</si>
  <si>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</si>
  <si>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</si>
  <si>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</si>
  <si>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</si>
  <si>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</si>
  <si>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</si>
  <si>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</si>
  <si>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</si>
  <si>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</si>
  <si>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</si>
  <si>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</si>
  <si>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</si>
  <si>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</si>
  <si>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</si>
  <si>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</si>
  <si>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</si>
  <si>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</si>
  <si>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</si>
  <si>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</si>
  <si>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</si>
  <si>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</si>
  <si>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</si>
  <si>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</si>
  <si>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</si>
  <si>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</si>
  <si>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</si>
  <si>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</si>
  <si>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</si>
  <si>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</si>
  <si>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</si>
  <si>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</si>
  <si>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</si>
  <si>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</si>
  <si>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</si>
  <si>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</si>
  <si>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</si>
  <si>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</si>
  <si>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</si>
  <si>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</si>
  <si>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</si>
  <si>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</si>
  <si>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</si>
  <si>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</si>
  <si>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</si>
  <si>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</si>
  <si>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</si>
  <si>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</si>
  <si>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</si>
  <si>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</si>
  <si>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</si>
  <si>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</si>
  <si>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</si>
  <si>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</si>
  <si>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</si>
  <si>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</si>
  <si>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</si>
  <si>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</si>
  <si>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</si>
  <si>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</si>
  <si>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</si>
  <si>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</si>
  <si>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</si>
  <si>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</si>
  <si>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</si>
  <si>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</si>
  <si>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</si>
  <si>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</si>
  <si>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</si>
  <si>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</si>
  <si>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</si>
  <si>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</si>
  <si>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</si>
  <si>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</si>
  <si>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</si>
  <si>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</si>
  <si>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</si>
  <si>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</si>
  <si>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</si>
  <si>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</si>
  <si>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</si>
  <si>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</si>
  <si>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</si>
  <si>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</si>
  <si>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6:30AM</t>
  </si>
  <si>
    <t>A</t>
  </si>
  <si>
    <t>9:30AM</t>
  </si>
  <si>
    <t>9:35AM</t>
  </si>
  <si>
    <t>9:40AM</t>
  </si>
  <si>
    <t>10:00AM</t>
  </si>
  <si>
    <t>10:05AM</t>
  </si>
  <si>
    <t>CORTE 11:45 A.M</t>
  </si>
  <si>
    <t>2:00 P.M</t>
  </si>
  <si>
    <t>SEMILLA 4:58 P.M</t>
  </si>
  <si>
    <t>I DESCARGA 3:12 P.M</t>
  </si>
  <si>
    <t>CORTE 6:15 P.M</t>
  </si>
  <si>
    <t>6:00 P.M</t>
  </si>
  <si>
    <t>7..7</t>
  </si>
  <si>
    <t>II DESCARGA 8:30 P.M</t>
  </si>
  <si>
    <t>I DESCARGA 9:40 P.M</t>
  </si>
  <si>
    <t>10:00 P.M</t>
  </si>
  <si>
    <t>12:15AM</t>
  </si>
  <si>
    <t>2:40AM</t>
  </si>
  <si>
    <t>3:15 AM I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</si>
</sst>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Border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B52" zoomScale="80" zoomScaleNormal="80" workbookViewId="0">
      <selection activeCell="T16" sqref="T1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</v>
      </c>
      <c r="D3" s="57" t="s">
        <v>78</v>
      </c>
      <c r="E3" s="29">
        <v>44475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 t="s">
        <v>121</v>
      </c>
      <c r="H6" s="3" t="s">
        <v>122</v>
      </c>
      <c r="I6" s="3">
        <v>7</v>
      </c>
      <c r="J6" s="3">
        <v>291</v>
      </c>
      <c r="K6" s="3">
        <v>1800</v>
      </c>
      <c r="L6" s="8">
        <v>90.94</v>
      </c>
      <c r="M6" s="2">
        <v>78.52</v>
      </c>
      <c r="N6" s="137">
        <f t="shared" ref="N6:N69" si="0">IF(L6&gt;0,M6/L6*100,0)</f>
        <v>86.342643501209579</v>
      </c>
      <c r="O6" s="9" t="s">
        <v>114</v>
      </c>
      <c r="P6" s="2">
        <v>65.25</v>
      </c>
      <c r="Q6" s="2">
        <v>57.8</v>
      </c>
      <c r="R6" s="137">
        <f t="shared" ref="R6:R10" si="1">IF(P6&gt;0,Q6/P6*100,0)</f>
        <v>88.582375478927204</v>
      </c>
      <c r="S6" s="9" t="s">
        <v>24</v>
      </c>
      <c r="T6" s="68">
        <v>7.4</v>
      </c>
      <c r="U6" s="9" t="s">
        <v>24</v>
      </c>
      <c r="V6" s="68"/>
      <c r="W6" s="9" t="s">
        <v>24</v>
      </c>
      <c r="X6" s="68">
        <v>6.8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0.3125</v>
      </c>
      <c r="H7" s="3" t="s">
        <v>122</v>
      </c>
      <c r="I7" s="1">
        <v>3</v>
      </c>
      <c r="J7" s="1">
        <v>293</v>
      </c>
      <c r="K7" s="1">
        <v>900</v>
      </c>
      <c r="L7" s="2">
        <v>91.52</v>
      </c>
      <c r="M7" s="2">
        <v>78.28</v>
      </c>
      <c r="N7" s="137">
        <f t="shared" si="0"/>
        <v>85.533216783216787</v>
      </c>
      <c r="O7" s="119" t="s">
        <v>115</v>
      </c>
      <c r="P7" s="2">
        <v>63.87</v>
      </c>
      <c r="Q7" s="2">
        <v>56.02</v>
      </c>
      <c r="R7" s="137">
        <f t="shared" si="1"/>
        <v>87.709409738531392</v>
      </c>
      <c r="S7" s="9" t="s">
        <v>25</v>
      </c>
      <c r="T7" s="68">
        <v>7.6</v>
      </c>
      <c r="U7" s="9" t="s">
        <v>25</v>
      </c>
      <c r="V7" s="68">
        <v>7.6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0.31597222222222221</v>
      </c>
      <c r="H8" s="3" t="s">
        <v>122</v>
      </c>
      <c r="I8" s="1">
        <v>2</v>
      </c>
      <c r="J8" s="1">
        <v>294</v>
      </c>
      <c r="K8" s="1">
        <v>900</v>
      </c>
      <c r="L8" s="2">
        <v>90.96</v>
      </c>
      <c r="M8" s="2">
        <v>78</v>
      </c>
      <c r="N8" s="137">
        <f t="shared" si="0"/>
        <v>85.751978891820585</v>
      </c>
      <c r="O8" s="9" t="s">
        <v>116</v>
      </c>
      <c r="P8" s="2">
        <v>53.28</v>
      </c>
      <c r="Q8" s="2">
        <v>45.2</v>
      </c>
      <c r="R8" s="137">
        <f t="shared" si="1"/>
        <v>84.834834834834837</v>
      </c>
      <c r="S8" s="9" t="s">
        <v>26</v>
      </c>
      <c r="T8" s="68">
        <v>7.5</v>
      </c>
      <c r="U8" s="9" t="s">
        <v>26</v>
      </c>
      <c r="V8" s="68">
        <v>9.1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>
        <v>0.3263888888888889</v>
      </c>
      <c r="H9" s="3" t="s">
        <v>122</v>
      </c>
      <c r="I9" s="1">
        <v>4</v>
      </c>
      <c r="J9" s="1">
        <v>295</v>
      </c>
      <c r="K9" s="1">
        <v>900</v>
      </c>
      <c r="L9" s="2">
        <v>90.98</v>
      </c>
      <c r="M9" s="2">
        <v>76.760000000000005</v>
      </c>
      <c r="N9" s="137">
        <f t="shared" si="0"/>
        <v>84.370191250824362</v>
      </c>
      <c r="O9" s="9" t="s">
        <v>117</v>
      </c>
      <c r="P9" s="2">
        <v>67.12</v>
      </c>
      <c r="Q9" s="2">
        <v>57.5</v>
      </c>
      <c r="R9" s="137">
        <f t="shared" si="1"/>
        <v>85.667461263408811</v>
      </c>
      <c r="S9" s="9" t="s">
        <v>39</v>
      </c>
      <c r="T9" s="68">
        <v>6.9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 t="s">
        <v>123</v>
      </c>
      <c r="H10" s="3" t="s">
        <v>122</v>
      </c>
      <c r="I10" s="1">
        <v>6</v>
      </c>
      <c r="J10" s="1">
        <v>296</v>
      </c>
      <c r="K10" s="1">
        <v>1100</v>
      </c>
      <c r="L10" s="2">
        <v>90.98</v>
      </c>
      <c r="M10" s="2">
        <v>77.48</v>
      </c>
      <c r="N10" s="137">
        <f t="shared" si="0"/>
        <v>85.161573972301611</v>
      </c>
      <c r="O10" s="28" t="s">
        <v>4</v>
      </c>
      <c r="P10" s="25">
        <f t="shared" ref="P10" si="3">AVERAGE(P4:P9)</f>
        <v>62.38</v>
      </c>
      <c r="Q10" s="25">
        <f t="shared" ref="Q10" si="4">AVERAGE(Q4:Q9)</f>
        <v>54.129999999999995</v>
      </c>
      <c r="R10" s="137">
        <f t="shared" si="1"/>
        <v>86.774607245912136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 t="s">
        <v>124</v>
      </c>
      <c r="H11" s="3" t="s">
        <v>122</v>
      </c>
      <c r="I11" s="1">
        <v>7</v>
      </c>
      <c r="J11" s="1">
        <v>297</v>
      </c>
      <c r="K11" s="1">
        <v>1800</v>
      </c>
      <c r="L11" s="2">
        <v>91.94</v>
      </c>
      <c r="M11" s="2">
        <v>78.64</v>
      </c>
      <c r="N11" s="137">
        <f t="shared" si="0"/>
        <v>85.534043941701114</v>
      </c>
      <c r="O11" s="9" t="s">
        <v>0</v>
      </c>
      <c r="P11" s="54"/>
      <c r="Q11" s="12"/>
      <c r="R11" s="54"/>
      <c r="S11" s="9" t="s">
        <v>41</v>
      </c>
      <c r="T11" s="68">
        <v>6.6</v>
      </c>
      <c r="U11" s="9" t="s">
        <v>41</v>
      </c>
      <c r="V11" s="68">
        <v>6.6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 t="s">
        <v>125</v>
      </c>
      <c r="H12" s="3" t="s">
        <v>122</v>
      </c>
      <c r="I12" s="1">
        <v>8</v>
      </c>
      <c r="J12" s="1">
        <v>298</v>
      </c>
      <c r="K12" s="1">
        <v>2800</v>
      </c>
      <c r="L12" s="2">
        <v>91.28</v>
      </c>
      <c r="M12" s="2">
        <v>77.400000000000006</v>
      </c>
      <c r="N12" s="137">
        <f t="shared" si="0"/>
        <v>84.794040315512703</v>
      </c>
      <c r="O12" s="157" t="s">
        <v>66</v>
      </c>
      <c r="P12" s="158"/>
      <c r="Q12" s="158"/>
      <c r="R12" s="159"/>
      <c r="S12" s="9" t="s">
        <v>18</v>
      </c>
      <c r="T12" s="68">
        <v>6.8</v>
      </c>
      <c r="U12" s="9" t="s">
        <v>18</v>
      </c>
      <c r="V12" s="68">
        <v>6.5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122</v>
      </c>
      <c r="I13" s="3">
        <v>2</v>
      </c>
      <c r="J13" s="3">
        <v>299</v>
      </c>
      <c r="K13" s="3">
        <v>900</v>
      </c>
      <c r="L13" s="8">
        <v>91.26</v>
      </c>
      <c r="M13" s="2">
        <v>77.44</v>
      </c>
      <c r="N13" s="137">
        <f t="shared" si="0"/>
        <v>84.856454087223312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7.6</v>
      </c>
      <c r="U13" s="9" t="s">
        <v>30</v>
      </c>
      <c r="V13" s="68">
        <v>6.9</v>
      </c>
      <c r="W13" s="9" t="s">
        <v>30</v>
      </c>
      <c r="X13" s="68">
        <v>6.1</v>
      </c>
      <c r="Y13" s="47"/>
    </row>
    <row r="14" spans="1:25" ht="13.8">
      <c r="A14" s="73" t="s">
        <v>46</v>
      </c>
      <c r="B14" s="2">
        <v>18.71</v>
      </c>
      <c r="C14" s="2">
        <v>16.66</v>
      </c>
      <c r="D14" s="26">
        <f t="shared" ref="D14:D78" si="5">IF(B14&gt;0,C14/B14*100,0)</f>
        <v>89.043292357028321</v>
      </c>
      <c r="E14" s="2">
        <v>5.4</v>
      </c>
      <c r="F14" s="97"/>
      <c r="G14" s="7">
        <v>0.46875</v>
      </c>
      <c r="H14" s="3" t="s">
        <v>122</v>
      </c>
      <c r="I14" s="3">
        <v>4</v>
      </c>
      <c r="J14" s="3">
        <v>300</v>
      </c>
      <c r="K14" s="3">
        <v>900</v>
      </c>
      <c r="L14" s="8">
        <v>91.26</v>
      </c>
      <c r="M14" s="2">
        <v>77.400000000000006</v>
      </c>
      <c r="N14" s="137">
        <f t="shared" si="0"/>
        <v>84.812623274161737</v>
      </c>
      <c r="O14" s="9" t="s">
        <v>114</v>
      </c>
      <c r="P14" s="5">
        <v>66.900000000000006</v>
      </c>
      <c r="Q14" s="5">
        <v>49.48</v>
      </c>
      <c r="R14" s="137">
        <f t="shared" ref="R14:R17" si="6">IF(P14&gt;0,Q14/P14*100,0)</f>
        <v>73.961136023916282</v>
      </c>
      <c r="S14" s="9" t="s">
        <v>56</v>
      </c>
      <c r="T14" s="68">
        <v>7.5</v>
      </c>
      <c r="U14" s="9" t="s">
        <v>56</v>
      </c>
      <c r="V14" s="68">
        <v>7.2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15</v>
      </c>
      <c r="C15" s="2">
        <v>12.11</v>
      </c>
      <c r="D15" s="26">
        <f t="shared" si="5"/>
        <v>80.733333333333334</v>
      </c>
      <c r="E15" s="2">
        <v>6</v>
      </c>
      <c r="F15" s="97"/>
      <c r="G15" s="7">
        <v>0.51388888888888895</v>
      </c>
      <c r="H15" s="3" t="s">
        <v>122</v>
      </c>
      <c r="I15" s="3">
        <v>7</v>
      </c>
      <c r="J15" s="3">
        <v>301</v>
      </c>
      <c r="K15" s="3">
        <v>1800</v>
      </c>
      <c r="L15" s="8">
        <v>90.22</v>
      </c>
      <c r="M15" s="2">
        <v>77.88</v>
      </c>
      <c r="N15" s="137">
        <f t="shared" si="0"/>
        <v>86.32232320993127</v>
      </c>
      <c r="O15" s="119" t="s">
        <v>115</v>
      </c>
      <c r="P15" s="5">
        <v>73.75</v>
      </c>
      <c r="Q15" s="5">
        <v>52.52</v>
      </c>
      <c r="R15" s="137">
        <f t="shared" si="6"/>
        <v>71.213559322033902</v>
      </c>
      <c r="S15" s="9" t="s">
        <v>19</v>
      </c>
      <c r="T15" s="68">
        <v>7.6</v>
      </c>
      <c r="U15" s="9" t="s">
        <v>19</v>
      </c>
      <c r="V15" s="68">
        <v>7.2</v>
      </c>
      <c r="W15" s="9" t="s">
        <v>19</v>
      </c>
      <c r="X15" s="68">
        <v>6.6</v>
      </c>
      <c r="Y15" s="47"/>
    </row>
    <row r="16" spans="1:25" ht="13.8">
      <c r="A16" s="73" t="s">
        <v>48</v>
      </c>
      <c r="B16" s="2">
        <v>18.670000000000002</v>
      </c>
      <c r="C16" s="2">
        <v>16.57</v>
      </c>
      <c r="D16" s="26">
        <f t="shared" si="5"/>
        <v>88.752008569898223</v>
      </c>
      <c r="E16" s="2">
        <v>5.7</v>
      </c>
      <c r="F16" s="97"/>
      <c r="G16" s="7">
        <v>0.51736111111111105</v>
      </c>
      <c r="H16" s="3" t="s">
        <v>122</v>
      </c>
      <c r="I16" s="3">
        <v>3</v>
      </c>
      <c r="J16" s="3">
        <v>302</v>
      </c>
      <c r="K16" s="3">
        <v>900</v>
      </c>
      <c r="L16" s="8">
        <v>92.3</v>
      </c>
      <c r="M16" s="2">
        <v>78.56</v>
      </c>
      <c r="N16" s="137">
        <f t="shared" si="0"/>
        <v>85.11375947995667</v>
      </c>
      <c r="O16" s="9" t="s">
        <v>116</v>
      </c>
      <c r="P16" s="5">
        <v>65.819999999999993</v>
      </c>
      <c r="Q16" s="5">
        <v>48.3</v>
      </c>
      <c r="R16" s="137">
        <f t="shared" si="6"/>
        <v>73.381950774840476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>
        <v>18.16</v>
      </c>
      <c r="C17" s="2">
        <v>16.149999999999999</v>
      </c>
      <c r="D17" s="26">
        <f t="shared" si="5"/>
        <v>88.931718061674005</v>
      </c>
      <c r="E17" s="2">
        <v>5.4</v>
      </c>
      <c r="F17" s="97"/>
      <c r="G17" s="7">
        <v>0.5625</v>
      </c>
      <c r="H17" s="3" t="s">
        <v>122</v>
      </c>
      <c r="I17" s="3">
        <v>2</v>
      </c>
      <c r="J17" s="3">
        <v>303</v>
      </c>
      <c r="K17" s="3">
        <v>900</v>
      </c>
      <c r="L17" s="8">
        <v>91</v>
      </c>
      <c r="M17" s="2">
        <v>78.48</v>
      </c>
      <c r="N17" s="137">
        <f t="shared" si="0"/>
        <v>86.241758241758248</v>
      </c>
      <c r="O17" s="9" t="s">
        <v>117</v>
      </c>
      <c r="P17" s="5">
        <v>74.209999999999994</v>
      </c>
      <c r="Q17" s="5">
        <v>53.22</v>
      </c>
      <c r="R17" s="137">
        <f t="shared" si="6"/>
        <v>71.715402236895301</v>
      </c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>
        <v>19.22</v>
      </c>
      <c r="C18" s="2">
        <v>16.82</v>
      </c>
      <c r="D18" s="26">
        <f t="shared" si="5"/>
        <v>87.513007284079094</v>
      </c>
      <c r="E18" s="2">
        <v>5.0999999999999996</v>
      </c>
      <c r="F18" s="97"/>
      <c r="G18" s="7">
        <v>0.57638888888888895</v>
      </c>
      <c r="H18" s="3" t="s">
        <v>122</v>
      </c>
      <c r="I18" s="3">
        <v>6</v>
      </c>
      <c r="J18" s="3">
        <v>304</v>
      </c>
      <c r="K18" s="3">
        <v>1100</v>
      </c>
      <c r="L18" s="8">
        <v>90.94</v>
      </c>
      <c r="M18" s="2">
        <v>77.760000000000005</v>
      </c>
      <c r="N18" s="137">
        <f t="shared" si="0"/>
        <v>85.506927644600836</v>
      </c>
      <c r="O18" s="28" t="s">
        <v>4</v>
      </c>
      <c r="P18" s="25">
        <f t="shared" ref="P18" si="7">AVERAGE(P12:P17)</f>
        <v>70.17</v>
      </c>
      <c r="Q18" s="25">
        <f t="shared" ref="Q18" si="8">AVERAGE(Q12:Q17)</f>
        <v>50.88</v>
      </c>
      <c r="R18" s="137">
        <f t="shared" ref="R18" si="9">IF(P18&gt;0,Q18/P18*100,0)</f>
        <v>72.509619495510904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>
        <v>18.670000000000002</v>
      </c>
      <c r="C19" s="2">
        <v>16.46</v>
      </c>
      <c r="D19" s="26">
        <f t="shared" si="5"/>
        <v>88.162828066416708</v>
      </c>
      <c r="E19" s="2">
        <v>5.3</v>
      </c>
      <c r="F19" s="97"/>
      <c r="G19" s="7">
        <v>0.59375</v>
      </c>
      <c r="H19" s="3" t="s">
        <v>122</v>
      </c>
      <c r="I19" s="4">
        <v>7</v>
      </c>
      <c r="J19" s="4">
        <v>305</v>
      </c>
      <c r="K19" s="4">
        <v>1800</v>
      </c>
      <c r="L19" s="5">
        <v>90.24</v>
      </c>
      <c r="M19" s="2">
        <v>78.28</v>
      </c>
      <c r="N19" s="137">
        <f t="shared" si="0"/>
        <v>86.746453900709227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7.4</v>
      </c>
      <c r="U19" s="9" t="s">
        <v>57</v>
      </c>
      <c r="V19" s="68">
        <v>7.3</v>
      </c>
      <c r="W19" s="9" t="s">
        <v>57</v>
      </c>
      <c r="X19" s="68">
        <v>6.9</v>
      </c>
      <c r="Y19" s="47"/>
    </row>
    <row r="20" spans="1:25" ht="15.6">
      <c r="A20" s="24" t="s">
        <v>4</v>
      </c>
      <c r="B20" s="25">
        <f>AVERAGE(B14:B19)</f>
        <v>18.071666666666669</v>
      </c>
      <c r="C20" s="25">
        <f>AVERAGE(C14:C19)</f>
        <v>15.795000000000002</v>
      </c>
      <c r="D20" s="26">
        <f t="shared" si="5"/>
        <v>87.402010513695473</v>
      </c>
      <c r="E20" s="25">
        <f>AVERAGE(E14:E19)</f>
        <v>5.4833333333333334</v>
      </c>
      <c r="F20" s="25"/>
      <c r="G20" s="7">
        <v>0.60763888888888895</v>
      </c>
      <c r="H20" s="3" t="s">
        <v>122</v>
      </c>
      <c r="I20" s="3">
        <v>4</v>
      </c>
      <c r="J20" s="3">
        <v>306</v>
      </c>
      <c r="K20" s="3">
        <v>900</v>
      </c>
      <c r="L20" s="8">
        <v>90.86</v>
      </c>
      <c r="M20" s="2">
        <v>78.92</v>
      </c>
      <c r="N20" s="137">
        <f t="shared" si="0"/>
        <v>86.858903808056354</v>
      </c>
      <c r="O20" s="157" t="s">
        <v>102</v>
      </c>
      <c r="P20" s="158"/>
      <c r="Q20" s="158"/>
      <c r="R20" s="159"/>
      <c r="S20" s="99" t="s">
        <v>22</v>
      </c>
      <c r="T20" s="68">
        <v>7.7</v>
      </c>
      <c r="U20" s="9" t="s">
        <v>22</v>
      </c>
      <c r="V20" s="68">
        <v>7.1</v>
      </c>
      <c r="W20" s="9" t="s">
        <v>22</v>
      </c>
      <c r="X20" s="68">
        <v>6.7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0.625</v>
      </c>
      <c r="H21" s="3" t="s">
        <v>122</v>
      </c>
      <c r="I21" s="3">
        <v>3</v>
      </c>
      <c r="J21" s="3">
        <v>307</v>
      </c>
      <c r="K21" s="3">
        <v>900</v>
      </c>
      <c r="L21" s="8">
        <v>91.14</v>
      </c>
      <c r="M21" s="2">
        <v>79.56</v>
      </c>
      <c r="N21" s="137">
        <f t="shared" si="0"/>
        <v>87.294272547728767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 t="s">
        <v>134</v>
      </c>
      <c r="U21" s="9" t="s">
        <v>23</v>
      </c>
      <c r="V21" s="68">
        <v>7.3</v>
      </c>
      <c r="W21" s="9" t="s">
        <v>23</v>
      </c>
      <c r="X21" s="68">
        <v>6.6</v>
      </c>
      <c r="Y21" s="47"/>
    </row>
    <row r="22" spans="1:25" ht="13.8">
      <c r="A22" s="73" t="s">
        <v>46</v>
      </c>
      <c r="B22" s="2">
        <v>14.94</v>
      </c>
      <c r="C22" s="2">
        <v>12.82</v>
      </c>
      <c r="D22" s="26">
        <f t="shared" si="5"/>
        <v>85.809906291834011</v>
      </c>
      <c r="E22" s="2">
        <v>5.4</v>
      </c>
      <c r="F22" s="97"/>
      <c r="G22" s="7">
        <v>0.63541666666666663</v>
      </c>
      <c r="H22" s="3" t="s">
        <v>122</v>
      </c>
      <c r="I22" s="3">
        <v>1</v>
      </c>
      <c r="J22" s="3">
        <v>308</v>
      </c>
      <c r="K22" s="3">
        <v>600</v>
      </c>
      <c r="L22" s="8"/>
      <c r="M22" s="2"/>
      <c r="N22" s="137">
        <f t="shared" si="0"/>
        <v>0</v>
      </c>
      <c r="O22" s="9" t="s">
        <v>114</v>
      </c>
      <c r="P22" s="8">
        <v>73.11</v>
      </c>
      <c r="Q22" s="8">
        <v>39.380000000000003</v>
      </c>
      <c r="R22" s="137">
        <f t="shared" ref="R22:R25" si="10">IF(P22&gt;0,Q22/P22*100,0)</f>
        <v>53.86404048693749</v>
      </c>
      <c r="S22" s="9" t="s">
        <v>27</v>
      </c>
      <c r="T22" s="68">
        <v>7.4</v>
      </c>
      <c r="U22" s="9" t="s">
        <v>27</v>
      </c>
      <c r="V22" s="68">
        <v>7.4</v>
      </c>
      <c r="W22" s="9" t="s">
        <v>27</v>
      </c>
      <c r="X22" s="68">
        <v>6.8</v>
      </c>
      <c r="Y22" s="47"/>
    </row>
    <row r="23" spans="1:25" ht="13.8">
      <c r="A23" s="73" t="s">
        <v>47</v>
      </c>
      <c r="B23" s="2">
        <v>15.07</v>
      </c>
      <c r="C23" s="2">
        <v>12.98</v>
      </c>
      <c r="D23" s="26">
        <f t="shared" si="5"/>
        <v>86.131386861313871</v>
      </c>
      <c r="E23" s="2">
        <v>5.2</v>
      </c>
      <c r="F23" s="97"/>
      <c r="G23" s="7">
        <v>0.66319444444444442</v>
      </c>
      <c r="H23" s="3" t="s">
        <v>122</v>
      </c>
      <c r="I23" s="3">
        <v>2</v>
      </c>
      <c r="J23" s="3">
        <v>309</v>
      </c>
      <c r="K23" s="3">
        <v>900</v>
      </c>
      <c r="L23" s="8">
        <v>91.34</v>
      </c>
      <c r="M23" s="2">
        <v>78.959999999999994</v>
      </c>
      <c r="N23" s="137">
        <f t="shared" si="0"/>
        <v>86.446244799649648</v>
      </c>
      <c r="O23" s="119" t="s">
        <v>115</v>
      </c>
      <c r="P23" s="8">
        <v>73.14</v>
      </c>
      <c r="Q23" s="8">
        <v>38.18</v>
      </c>
      <c r="R23" s="137">
        <f t="shared" si="10"/>
        <v>52.20125786163522</v>
      </c>
      <c r="S23" s="9" t="s">
        <v>28</v>
      </c>
      <c r="T23" s="68">
        <v>7.7</v>
      </c>
      <c r="U23" s="9" t="s">
        <v>28</v>
      </c>
      <c r="V23" s="68">
        <v>7.3</v>
      </c>
      <c r="W23" s="9" t="s">
        <v>28</v>
      </c>
      <c r="X23" s="68">
        <v>6.7</v>
      </c>
      <c r="Y23" s="47"/>
    </row>
    <row r="24" spans="1:25" ht="13.8">
      <c r="A24" s="73" t="s">
        <v>48</v>
      </c>
      <c r="B24" s="2">
        <v>15.14</v>
      </c>
      <c r="C24" s="2">
        <v>13.27</v>
      </c>
      <c r="D24" s="26">
        <f t="shared" si="5"/>
        <v>87.648612945838835</v>
      </c>
      <c r="E24" s="2">
        <v>5.5</v>
      </c>
      <c r="F24" s="97"/>
      <c r="G24" s="7">
        <v>0.67013888888888884</v>
      </c>
      <c r="H24" s="3" t="s">
        <v>122</v>
      </c>
      <c r="I24" s="3">
        <v>6</v>
      </c>
      <c r="J24" s="3">
        <v>310</v>
      </c>
      <c r="K24" s="3">
        <v>1100</v>
      </c>
      <c r="L24" s="8">
        <v>92</v>
      </c>
      <c r="M24" s="2">
        <v>78.400000000000006</v>
      </c>
      <c r="N24" s="137">
        <f t="shared" si="0"/>
        <v>85.217391304347828</v>
      </c>
      <c r="O24" s="9" t="s">
        <v>116</v>
      </c>
      <c r="P24" s="8">
        <v>71.08</v>
      </c>
      <c r="Q24" s="8">
        <v>37.22</v>
      </c>
      <c r="R24" s="137">
        <f>IF(P24&gt;0,Q24/P24*100,0)</f>
        <v>52.36353404614519</v>
      </c>
      <c r="S24" s="9" t="s">
        <v>29</v>
      </c>
      <c r="T24" s="68">
        <v>7.6</v>
      </c>
      <c r="U24" s="9" t="s">
        <v>29</v>
      </c>
      <c r="V24" s="68">
        <v>7.4</v>
      </c>
      <c r="W24" s="9" t="s">
        <v>29</v>
      </c>
      <c r="X24" s="68">
        <v>6.8</v>
      </c>
      <c r="Y24" s="47"/>
    </row>
    <row r="25" spans="1:25" ht="13.8">
      <c r="A25" s="73" t="s">
        <v>49</v>
      </c>
      <c r="B25" s="2">
        <v>15.26</v>
      </c>
      <c r="C25" s="2">
        <v>13.2</v>
      </c>
      <c r="D25" s="26">
        <f t="shared" si="5"/>
        <v>86.500655307994762</v>
      </c>
      <c r="E25" s="2">
        <v>5.6</v>
      </c>
      <c r="F25" s="97"/>
      <c r="G25" s="7">
        <v>0.75</v>
      </c>
      <c r="H25" s="3" t="s">
        <v>122</v>
      </c>
      <c r="I25" s="3">
        <v>3</v>
      </c>
      <c r="J25" s="3">
        <v>311</v>
      </c>
      <c r="K25" s="3">
        <v>900</v>
      </c>
      <c r="L25" s="8">
        <v>91.88</v>
      </c>
      <c r="M25" s="2">
        <v>78.239999999999995</v>
      </c>
      <c r="N25" s="137">
        <f t="shared" si="0"/>
        <v>85.154549412276879</v>
      </c>
      <c r="O25" s="9" t="s">
        <v>117</v>
      </c>
      <c r="P25" s="8">
        <v>72.58</v>
      </c>
      <c r="Q25" s="8">
        <v>39.020000000000003</v>
      </c>
      <c r="R25" s="137">
        <f t="shared" si="10"/>
        <v>53.761366767704608</v>
      </c>
      <c r="S25" s="9" t="s">
        <v>63</v>
      </c>
      <c r="T25" s="68">
        <v>7.6</v>
      </c>
      <c r="U25" s="9" t="s">
        <v>63</v>
      </c>
      <c r="V25" s="68">
        <v>7.3</v>
      </c>
      <c r="W25" s="9" t="s">
        <v>63</v>
      </c>
      <c r="X25" s="68">
        <v>6.8</v>
      </c>
      <c r="Y25" s="47"/>
    </row>
    <row r="26" spans="1:25" ht="15.6">
      <c r="A26" s="73" t="s">
        <v>50</v>
      </c>
      <c r="B26" s="2">
        <v>15.6</v>
      </c>
      <c r="C26" s="2">
        <v>13.62</v>
      </c>
      <c r="D26" s="26">
        <f t="shared" si="5"/>
        <v>87.307692307692307</v>
      </c>
      <c r="E26" s="2">
        <v>6.5</v>
      </c>
      <c r="F26" s="97"/>
      <c r="G26" s="7">
        <v>0.77430555555555547</v>
      </c>
      <c r="H26" s="3" t="s">
        <v>122</v>
      </c>
      <c r="I26" s="3">
        <v>4</v>
      </c>
      <c r="J26" s="3">
        <v>312</v>
      </c>
      <c r="K26" s="3">
        <v>900</v>
      </c>
      <c r="L26" s="8">
        <v>91.5</v>
      </c>
      <c r="M26" s="2">
        <v>78.239999999999995</v>
      </c>
      <c r="N26" s="137">
        <f t="shared" si="0"/>
        <v>85.508196721311464</v>
      </c>
      <c r="O26" s="28" t="s">
        <v>4</v>
      </c>
      <c r="P26" s="25">
        <f t="shared" ref="P26" si="11">AVERAGE(P20:P25)</f>
        <v>72.477499999999992</v>
      </c>
      <c r="Q26" s="25">
        <f t="shared" ref="Q26" si="12">AVERAGE(Q20:Q25)</f>
        <v>38.450000000000003</v>
      </c>
      <c r="R26" s="137">
        <f>IF(P26&gt;0,Q26/P26*100,0)</f>
        <v>53.050946845572774</v>
      </c>
      <c r="S26" s="9" t="s">
        <v>31</v>
      </c>
      <c r="T26" s="68">
        <v>7.5</v>
      </c>
      <c r="U26" s="9" t="s">
        <v>31</v>
      </c>
      <c r="V26" s="68">
        <v>7.2</v>
      </c>
      <c r="W26" s="9" t="s">
        <v>31</v>
      </c>
      <c r="X26" s="68">
        <v>6.8</v>
      </c>
      <c r="Y26" s="47"/>
    </row>
    <row r="27" spans="1:25" ht="13.8">
      <c r="A27" s="73" t="s">
        <v>51</v>
      </c>
      <c r="B27" s="2">
        <v>14.79</v>
      </c>
      <c r="C27" s="2">
        <v>12.95</v>
      </c>
      <c r="D27" s="26">
        <f t="shared" si="5"/>
        <v>87.559161595672748</v>
      </c>
      <c r="E27" s="2">
        <v>5.5</v>
      </c>
      <c r="F27" s="97"/>
      <c r="G27" s="7">
        <v>0.78472222222222221</v>
      </c>
      <c r="H27" s="3" t="s">
        <v>122</v>
      </c>
      <c r="I27" s="3">
        <v>1</v>
      </c>
      <c r="J27" s="3">
        <v>313</v>
      </c>
      <c r="K27" s="3">
        <v>600</v>
      </c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7.2</v>
      </c>
      <c r="W27" s="9" t="s">
        <v>32</v>
      </c>
      <c r="X27" s="68">
        <v>6.8</v>
      </c>
      <c r="Y27" s="47"/>
    </row>
    <row r="28" spans="1:25" ht="15.6">
      <c r="A28" s="24" t="s">
        <v>4</v>
      </c>
      <c r="B28" s="25">
        <f>AVERAGE(B22:B27)</f>
        <v>15.133333333333331</v>
      </c>
      <c r="C28" s="25">
        <f>AVERAGE(C22:C27)</f>
        <v>13.14</v>
      </c>
      <c r="D28" s="26">
        <f t="shared" si="5"/>
        <v>86.828193832599126</v>
      </c>
      <c r="E28" s="25">
        <f>AVERAGE(E22:E27)</f>
        <v>5.6166666666666671</v>
      </c>
      <c r="F28" s="25"/>
      <c r="G28" s="7">
        <v>0.80555555555555547</v>
      </c>
      <c r="H28" s="3" t="s">
        <v>122</v>
      </c>
      <c r="I28" s="3">
        <v>2</v>
      </c>
      <c r="J28" s="3">
        <v>314</v>
      </c>
      <c r="K28" s="3">
        <v>900</v>
      </c>
      <c r="L28" s="8">
        <v>91.24</v>
      </c>
      <c r="M28" s="2">
        <v>78.08</v>
      </c>
      <c r="N28" s="137">
        <f t="shared" si="0"/>
        <v>85.576501534414732</v>
      </c>
      <c r="O28" s="164" t="s">
        <v>67</v>
      </c>
      <c r="P28" s="165"/>
      <c r="Q28" s="165"/>
      <c r="R28" s="166"/>
      <c r="S28" s="9" t="s">
        <v>33</v>
      </c>
      <c r="T28" s="68">
        <v>7.6</v>
      </c>
      <c r="U28" s="9" t="s">
        <v>33</v>
      </c>
      <c r="V28" s="68">
        <v>7.2</v>
      </c>
      <c r="W28" s="9" t="s">
        <v>33</v>
      </c>
      <c r="X28" s="68">
        <v>6.9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0.85069444444444453</v>
      </c>
      <c r="H29" s="3" t="s">
        <v>122</v>
      </c>
      <c r="I29" s="3">
        <v>3</v>
      </c>
      <c r="J29" s="3">
        <v>315</v>
      </c>
      <c r="K29" s="75">
        <v>900</v>
      </c>
      <c r="L29" s="76">
        <v>91.68</v>
      </c>
      <c r="M29" s="2">
        <v>78.72</v>
      </c>
      <c r="N29" s="137">
        <f t="shared" si="0"/>
        <v>85.863874345549732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7.6</v>
      </c>
      <c r="U29" s="9" t="s">
        <v>34</v>
      </c>
      <c r="V29" s="68">
        <v>7.3</v>
      </c>
      <c r="W29" s="9" t="s">
        <v>34</v>
      </c>
      <c r="X29" s="68">
        <v>6.9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0.86111111111111116</v>
      </c>
      <c r="H30" s="3" t="s">
        <v>122</v>
      </c>
      <c r="I30" s="3">
        <v>6</v>
      </c>
      <c r="J30" s="3">
        <v>316</v>
      </c>
      <c r="K30" s="3">
        <v>1100</v>
      </c>
      <c r="L30" s="2">
        <v>91.4</v>
      </c>
      <c r="M30" s="2">
        <v>79</v>
      </c>
      <c r="N30" s="137">
        <f t="shared" si="0"/>
        <v>86.433260393873084</v>
      </c>
      <c r="O30" s="54" t="s">
        <v>14</v>
      </c>
      <c r="P30" s="2">
        <v>84.9</v>
      </c>
      <c r="Q30" s="2">
        <v>29.36</v>
      </c>
      <c r="R30" s="137">
        <f t="shared" ref="R30:R35" si="13">IF(P30&gt;0,Q30/P30*100,0)</f>
        <v>34.581861012956416</v>
      </c>
      <c r="S30" s="28" t="s">
        <v>4</v>
      </c>
      <c r="T30" s="25">
        <f>AVERAGE(T6:T29)</f>
        <v>7.4263157894736835</v>
      </c>
      <c r="U30" s="28" t="s">
        <v>4</v>
      </c>
      <c r="V30" s="25">
        <f>AVERAGE(V6:V29)</f>
        <v>7.2631578947368434</v>
      </c>
      <c r="W30" s="28" t="s">
        <v>4</v>
      </c>
      <c r="X30" s="25">
        <f>AVERAGE(X6:X29)</f>
        <v>6.6599999999999993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0.87847222222222221</v>
      </c>
      <c r="H31" s="3" t="s">
        <v>122</v>
      </c>
      <c r="I31" s="3">
        <v>4</v>
      </c>
      <c r="J31" s="3">
        <v>317</v>
      </c>
      <c r="K31" s="3">
        <v>900</v>
      </c>
      <c r="L31" s="8">
        <v>91</v>
      </c>
      <c r="M31" s="2">
        <v>78.84</v>
      </c>
      <c r="N31" s="137">
        <f t="shared" si="0"/>
        <v>86.637362637362642</v>
      </c>
      <c r="O31" s="54" t="s">
        <v>15</v>
      </c>
      <c r="P31" s="2">
        <v>84.82</v>
      </c>
      <c r="Q31" s="2">
        <v>30.28</v>
      </c>
      <c r="R31" s="137">
        <f t="shared" si="13"/>
        <v>35.699127564253722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0.92013888888888884</v>
      </c>
      <c r="H32" s="3" t="s">
        <v>122</v>
      </c>
      <c r="I32" s="3">
        <v>7</v>
      </c>
      <c r="J32" s="3">
        <v>318</v>
      </c>
      <c r="K32" s="75">
        <v>1800</v>
      </c>
      <c r="L32" s="76">
        <v>90.38</v>
      </c>
      <c r="M32" s="2">
        <v>79.239999999999995</v>
      </c>
      <c r="N32" s="137">
        <f t="shared" si="0"/>
        <v>87.674264217747293</v>
      </c>
      <c r="O32" s="54" t="s">
        <v>62</v>
      </c>
      <c r="P32" s="2">
        <v>84.26</v>
      </c>
      <c r="Q32" s="2">
        <v>30.72</v>
      </c>
      <c r="R32" s="137">
        <f t="shared" si="13"/>
        <v>36.458580583906951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0.94444444444444453</v>
      </c>
      <c r="H33" s="22" t="s">
        <v>122</v>
      </c>
      <c r="I33" s="22">
        <v>3</v>
      </c>
      <c r="J33" s="22">
        <v>319</v>
      </c>
      <c r="K33" s="22">
        <v>900</v>
      </c>
      <c r="L33" s="23">
        <v>91.94</v>
      </c>
      <c r="M33" s="2">
        <v>78.28</v>
      </c>
      <c r="N33" s="137">
        <f t="shared" si="0"/>
        <v>85.142484228844907</v>
      </c>
      <c r="O33" s="72" t="s">
        <v>13</v>
      </c>
      <c r="P33" s="2">
        <v>86.64</v>
      </c>
      <c r="Q33" s="2">
        <v>30.96</v>
      </c>
      <c r="R33" s="137">
        <f t="shared" si="13"/>
        <v>35.734072022160667</v>
      </c>
      <c r="S33" s="9" t="s">
        <v>24</v>
      </c>
      <c r="T33" s="68">
        <v>8.1999999999999993</v>
      </c>
      <c r="U33" s="9" t="s">
        <v>24</v>
      </c>
      <c r="V33" s="68">
        <v>8.5</v>
      </c>
      <c r="W33" s="12" t="s">
        <v>24</v>
      </c>
      <c r="X33" s="81">
        <v>6.5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0.94444444444444453</v>
      </c>
      <c r="H34" s="22" t="s">
        <v>122</v>
      </c>
      <c r="I34" s="22">
        <v>2</v>
      </c>
      <c r="J34" s="22">
        <v>320</v>
      </c>
      <c r="K34" s="22">
        <v>900</v>
      </c>
      <c r="L34" s="23">
        <v>90.94</v>
      </c>
      <c r="M34" s="2">
        <v>78.8</v>
      </c>
      <c r="N34" s="137">
        <f t="shared" si="0"/>
        <v>86.650538816802296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</v>
      </c>
      <c r="U34" s="9" t="s">
        <v>25</v>
      </c>
      <c r="V34" s="68">
        <v>8.4</v>
      </c>
      <c r="W34" s="12" t="s">
        <v>25</v>
      </c>
      <c r="X34" s="81">
        <v>6.8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0.94791666666666663</v>
      </c>
      <c r="H35" s="22" t="s">
        <v>122</v>
      </c>
      <c r="I35" s="22">
        <v>6</v>
      </c>
      <c r="J35" s="22">
        <v>321</v>
      </c>
      <c r="K35" s="22">
        <v>1100</v>
      </c>
      <c r="L35" s="23">
        <v>91.68</v>
      </c>
      <c r="M35" s="2">
        <v>79.040000000000006</v>
      </c>
      <c r="N35" s="137">
        <f t="shared" si="0"/>
        <v>86.212914485165797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9.1999999999999993</v>
      </c>
      <c r="U35" s="9" t="s">
        <v>26</v>
      </c>
      <c r="V35" s="68">
        <v>8.4</v>
      </c>
      <c r="W35" s="12" t="s">
        <v>26</v>
      </c>
      <c r="X35" s="81">
        <v>5.3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0.95486111111111116</v>
      </c>
      <c r="H36" s="22" t="s">
        <v>122</v>
      </c>
      <c r="I36" s="22">
        <v>1</v>
      </c>
      <c r="J36" s="22">
        <v>322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85.155000000000001</v>
      </c>
      <c r="Q36" s="25">
        <f t="shared" ref="Q36" si="15">AVERAGE(Q30:Q35)</f>
        <v>30.33</v>
      </c>
      <c r="R36" s="137">
        <f>IF(P36&gt;0,Q36/P36*100,0)</f>
        <v>35.617403558217362</v>
      </c>
      <c r="S36" s="9" t="s">
        <v>39</v>
      </c>
      <c r="T36" s="68">
        <v>8.6999999999999993</v>
      </c>
      <c r="U36" s="9" t="s">
        <v>39</v>
      </c>
      <c r="V36" s="68">
        <v>8.5</v>
      </c>
      <c r="W36" s="12" t="s">
        <v>39</v>
      </c>
      <c r="X36" s="81">
        <v>6.5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0.98611111111111116</v>
      </c>
      <c r="H37" s="22" t="s">
        <v>122</v>
      </c>
      <c r="I37" s="22">
        <v>4</v>
      </c>
      <c r="J37" s="22">
        <v>323</v>
      </c>
      <c r="K37" s="22">
        <v>900</v>
      </c>
      <c r="L37" s="23">
        <v>90.76</v>
      </c>
      <c r="M37" s="2">
        <v>78.400000000000006</v>
      </c>
      <c r="N37" s="137">
        <f t="shared" si="0"/>
        <v>86.381665932128698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>
        <v>4.21</v>
      </c>
      <c r="C38" s="2">
        <v>4.01</v>
      </c>
      <c r="D38" s="26">
        <f t="shared" si="5"/>
        <v>95.249406175771966</v>
      </c>
      <c r="E38" s="2">
        <v>6.6</v>
      </c>
      <c r="F38" s="97"/>
      <c r="G38" s="7">
        <v>0.99652777777777779</v>
      </c>
      <c r="H38" s="22" t="s">
        <v>122</v>
      </c>
      <c r="I38" s="22">
        <v>2</v>
      </c>
      <c r="J38" s="22">
        <v>324</v>
      </c>
      <c r="K38" s="22">
        <v>900</v>
      </c>
      <c r="L38" s="23">
        <v>90.92</v>
      </c>
      <c r="M38" s="2">
        <v>79.599999999999994</v>
      </c>
      <c r="N38" s="137">
        <f t="shared" si="0"/>
        <v>87.549494060712703</v>
      </c>
      <c r="O38" s="182" t="s">
        <v>58</v>
      </c>
      <c r="P38" s="183"/>
      <c r="Q38" s="183"/>
      <c r="R38" s="184"/>
      <c r="S38" s="9" t="s">
        <v>41</v>
      </c>
      <c r="T38" s="68">
        <v>8.3000000000000007</v>
      </c>
      <c r="U38" s="9" t="s">
        <v>41</v>
      </c>
      <c r="V38" s="68">
        <v>8.4</v>
      </c>
      <c r="W38" s="12" t="s">
        <v>41</v>
      </c>
      <c r="X38" s="81">
        <v>6.4</v>
      </c>
      <c r="Y38" s="47"/>
    </row>
    <row r="39" spans="1:25" ht="13.8">
      <c r="A39" s="73" t="s">
        <v>47</v>
      </c>
      <c r="B39" s="2">
        <v>9.98</v>
      </c>
      <c r="C39" s="2">
        <v>8.67</v>
      </c>
      <c r="D39" s="26">
        <f t="shared" si="5"/>
        <v>86.873747494989971</v>
      </c>
      <c r="E39" s="2">
        <v>5.0999999999999996</v>
      </c>
      <c r="F39" s="97"/>
      <c r="G39" s="7" t="s">
        <v>138</v>
      </c>
      <c r="H39" s="22" t="s">
        <v>122</v>
      </c>
      <c r="I39" s="22">
        <v>8</v>
      </c>
      <c r="J39" s="22">
        <v>325</v>
      </c>
      <c r="K39" s="22">
        <v>2800</v>
      </c>
      <c r="L39" s="23">
        <v>90.72</v>
      </c>
      <c r="M39" s="2">
        <v>80.319999999999993</v>
      </c>
      <c r="N39" s="137">
        <f t="shared" si="0"/>
        <v>88.53615520282186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7.9</v>
      </c>
      <c r="U39" s="9" t="s">
        <v>18</v>
      </c>
      <c r="V39" s="68">
        <v>8.1999999999999993</v>
      </c>
      <c r="W39" s="12" t="s">
        <v>18</v>
      </c>
      <c r="X39" s="81">
        <v>6.5</v>
      </c>
      <c r="Y39" s="47"/>
    </row>
    <row r="40" spans="1:25" ht="13.8">
      <c r="A40" s="73" t="s">
        <v>48</v>
      </c>
      <c r="B40" s="2">
        <v>5.17</v>
      </c>
      <c r="C40" s="2">
        <v>4.34</v>
      </c>
      <c r="D40" s="26">
        <f t="shared" si="5"/>
        <v>83.945841392649896</v>
      </c>
      <c r="E40" s="2">
        <v>6.5</v>
      </c>
      <c r="F40" s="97"/>
      <c r="G40" s="7">
        <v>5.2083333333333336E-2</v>
      </c>
      <c r="H40" s="22" t="s">
        <v>122</v>
      </c>
      <c r="I40" s="22">
        <v>6</v>
      </c>
      <c r="J40" s="22">
        <v>326</v>
      </c>
      <c r="K40" s="22">
        <v>1100</v>
      </c>
      <c r="L40" s="23">
        <v>90.56</v>
      </c>
      <c r="M40" s="2">
        <v>78.16</v>
      </c>
      <c r="N40" s="137">
        <f t="shared" si="0"/>
        <v>86.307420494699642</v>
      </c>
      <c r="O40" s="9" t="s">
        <v>114</v>
      </c>
      <c r="P40" s="8">
        <v>90.78</v>
      </c>
      <c r="Q40" s="8">
        <v>83.36</v>
      </c>
      <c r="R40" s="137">
        <f t="shared" ref="R40:R43" si="16">IF(P40&gt;0,Q40/P40*100,0)</f>
        <v>91.826393478739803</v>
      </c>
      <c r="S40" s="9" t="s">
        <v>30</v>
      </c>
      <c r="T40" s="68">
        <v>8.5</v>
      </c>
      <c r="U40" s="9" t="s">
        <v>30</v>
      </c>
      <c r="V40" s="68"/>
      <c r="W40" s="12" t="s">
        <v>30</v>
      </c>
      <c r="X40" s="81">
        <v>6.4</v>
      </c>
      <c r="Y40" s="47"/>
    </row>
    <row r="41" spans="1:25" ht="13.8">
      <c r="A41" s="73" t="s">
        <v>49</v>
      </c>
      <c r="B41" s="2">
        <v>5.38</v>
      </c>
      <c r="C41" s="2">
        <v>4.29</v>
      </c>
      <c r="D41" s="26">
        <f t="shared" si="5"/>
        <v>79.739776951672866</v>
      </c>
      <c r="E41" s="2">
        <v>6.6</v>
      </c>
      <c r="F41" s="97"/>
      <c r="G41" s="7">
        <v>6.9444444444444434E-2</v>
      </c>
      <c r="H41" s="22" t="s">
        <v>122</v>
      </c>
      <c r="I41" s="22">
        <v>7</v>
      </c>
      <c r="J41" s="22">
        <v>327</v>
      </c>
      <c r="K41" s="22">
        <v>1800</v>
      </c>
      <c r="L41" s="23">
        <v>90.02</v>
      </c>
      <c r="M41" s="2">
        <v>78.88</v>
      </c>
      <c r="N41" s="137">
        <f t="shared" si="0"/>
        <v>87.624972228393688</v>
      </c>
      <c r="O41" s="119" t="s">
        <v>115</v>
      </c>
      <c r="P41" s="8">
        <v>92.76</v>
      </c>
      <c r="Q41" s="8">
        <v>84.12</v>
      </c>
      <c r="R41" s="137">
        <f t="shared" si="16"/>
        <v>90.685640362225101</v>
      </c>
      <c r="S41" s="9" t="s">
        <v>56</v>
      </c>
      <c r="T41" s="68">
        <v>8.6999999999999993</v>
      </c>
      <c r="U41" s="9" t="s">
        <v>56</v>
      </c>
      <c r="V41" s="68">
        <v>8.4</v>
      </c>
      <c r="W41" s="12" t="s">
        <v>56</v>
      </c>
      <c r="X41" s="81">
        <v>6.4</v>
      </c>
      <c r="Y41" s="47"/>
    </row>
    <row r="42" spans="1:25" ht="13.8">
      <c r="A42" s="73" t="s">
        <v>50</v>
      </c>
      <c r="B42" s="2">
        <v>5.22</v>
      </c>
      <c r="C42" s="2">
        <v>4.25</v>
      </c>
      <c r="D42" s="26">
        <f t="shared" si="5"/>
        <v>81.417624521072796</v>
      </c>
      <c r="E42" s="2">
        <v>6.5</v>
      </c>
      <c r="F42" s="97"/>
      <c r="G42" s="7">
        <v>9.0277777777777776E-2</v>
      </c>
      <c r="H42" s="22" t="s">
        <v>122</v>
      </c>
      <c r="I42" s="22">
        <v>8</v>
      </c>
      <c r="J42" s="22">
        <v>328</v>
      </c>
      <c r="K42" s="22">
        <v>2800</v>
      </c>
      <c r="L42" s="23">
        <v>91.04</v>
      </c>
      <c r="M42" s="2">
        <v>79.72</v>
      </c>
      <c r="N42" s="137">
        <f t="shared" si="0"/>
        <v>87.565905096660799</v>
      </c>
      <c r="O42" s="9" t="s">
        <v>116</v>
      </c>
      <c r="P42" s="8"/>
      <c r="Q42" s="8"/>
      <c r="R42" s="137">
        <f t="shared" si="16"/>
        <v>0</v>
      </c>
      <c r="S42" s="9" t="s">
        <v>19</v>
      </c>
      <c r="T42" s="68">
        <v>8.6999999999999993</v>
      </c>
      <c r="U42" s="9" t="s">
        <v>19</v>
      </c>
      <c r="V42" s="68">
        <v>8.3000000000000007</v>
      </c>
      <c r="W42" s="12" t="s">
        <v>19</v>
      </c>
      <c r="X42" s="81">
        <v>6.4</v>
      </c>
      <c r="Y42" s="47"/>
    </row>
    <row r="43" spans="1:25" ht="13.8">
      <c r="A43" s="73" t="s">
        <v>51</v>
      </c>
      <c r="B43" s="2">
        <v>5.14</v>
      </c>
      <c r="C43" s="2">
        <v>4.13</v>
      </c>
      <c r="D43" s="26">
        <f t="shared" si="5"/>
        <v>80.350194552529189</v>
      </c>
      <c r="E43" s="2">
        <v>6.7</v>
      </c>
      <c r="F43" s="97"/>
      <c r="G43" s="7" t="s">
        <v>139</v>
      </c>
      <c r="H43" s="22" t="s">
        <v>122</v>
      </c>
      <c r="I43" s="22">
        <v>4</v>
      </c>
      <c r="J43" s="22">
        <v>329</v>
      </c>
      <c r="K43" s="22">
        <v>900</v>
      </c>
      <c r="L43" s="23">
        <v>90.66</v>
      </c>
      <c r="M43" s="2">
        <v>78.52</v>
      </c>
      <c r="N43" s="137">
        <f t="shared" si="0"/>
        <v>86.609309508052064</v>
      </c>
      <c r="O43" s="9" t="s">
        <v>117</v>
      </c>
      <c r="P43" s="8">
        <v>93.3</v>
      </c>
      <c r="Q43" s="8">
        <v>86.96</v>
      </c>
      <c r="R43" s="137">
        <f t="shared" si="16"/>
        <v>93.20471596998928</v>
      </c>
      <c r="S43" s="9" t="s">
        <v>42</v>
      </c>
      <c r="T43" s="68">
        <v>8.4</v>
      </c>
      <c r="U43" s="9" t="s">
        <v>42</v>
      </c>
      <c r="V43" s="68">
        <v>8.1999999999999993</v>
      </c>
      <c r="W43" s="12" t="s">
        <v>42</v>
      </c>
      <c r="X43" s="81"/>
      <c r="Y43" s="47"/>
    </row>
    <row r="44" spans="1:25" ht="15.6">
      <c r="A44" s="24" t="s">
        <v>4</v>
      </c>
      <c r="B44" s="25">
        <f>AVERAGE(B38:B43)</f>
        <v>5.8499999999999988</v>
      </c>
      <c r="C44" s="25">
        <f>AVERAGE(C38:C43)</f>
        <v>4.9483333333333333</v>
      </c>
      <c r="D44" s="26">
        <f t="shared" si="5"/>
        <v>84.586894586894601</v>
      </c>
      <c r="E44" s="25">
        <f>AVERAGE(E38:E43)</f>
        <v>6.333333333333333</v>
      </c>
      <c r="F44" s="27"/>
      <c r="G44" s="7">
        <v>0.12847222222222224</v>
      </c>
      <c r="H44" s="22" t="s">
        <v>122</v>
      </c>
      <c r="I44" s="22">
        <v>2</v>
      </c>
      <c r="J44" s="22">
        <v>330</v>
      </c>
      <c r="K44" s="22">
        <v>900</v>
      </c>
      <c r="L44" s="23">
        <v>91.18</v>
      </c>
      <c r="M44" s="2">
        <v>78.959999999999994</v>
      </c>
      <c r="N44" s="137">
        <f t="shared" si="0"/>
        <v>86.597938144329888</v>
      </c>
      <c r="O44" s="28" t="s">
        <v>4</v>
      </c>
      <c r="P44" s="25">
        <f t="shared" ref="P44" si="17">AVERAGE(P38:P43)</f>
        <v>92.280000000000015</v>
      </c>
      <c r="Q44" s="25">
        <f t="shared" ref="Q44" si="18">AVERAGE(Q38:Q43)</f>
        <v>84.813333333333333</v>
      </c>
      <c r="R44" s="137">
        <f t="shared" ref="R44" si="19">IF(P44&gt;0,Q44/P44*100,0)</f>
        <v>91.908683716225966</v>
      </c>
      <c r="S44" s="9" t="s">
        <v>20</v>
      </c>
      <c r="T44" s="68">
        <v>8.4</v>
      </c>
      <c r="U44" s="9" t="s">
        <v>20</v>
      </c>
      <c r="V44" s="68">
        <v>8.3000000000000007</v>
      </c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0.15277777777777776</v>
      </c>
      <c r="H45" s="22" t="s">
        <v>122</v>
      </c>
      <c r="I45" s="22">
        <v>7</v>
      </c>
      <c r="J45" s="22">
        <v>331</v>
      </c>
      <c r="K45" s="22">
        <v>1800</v>
      </c>
      <c r="L45" s="23">
        <v>90.7</v>
      </c>
      <c r="M45" s="2">
        <v>78.400000000000006</v>
      </c>
      <c r="N45" s="137">
        <f t="shared" si="0"/>
        <v>86.438809261301003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8.3000000000000007</v>
      </c>
      <c r="W45" s="9" t="s">
        <v>21</v>
      </c>
      <c r="X45" s="81"/>
      <c r="Y45" s="47"/>
    </row>
    <row r="46" spans="1:25" ht="13.8">
      <c r="A46" s="73" t="s">
        <v>46</v>
      </c>
      <c r="B46" s="2">
        <v>13.36</v>
      </c>
      <c r="C46" s="2">
        <v>11.57</v>
      </c>
      <c r="D46" s="26">
        <f t="shared" si="5"/>
        <v>86.601796407185645</v>
      </c>
      <c r="E46" s="2">
        <v>7.6</v>
      </c>
      <c r="F46" s="97"/>
      <c r="G46" s="7">
        <v>0.17013888888888887</v>
      </c>
      <c r="H46" s="22" t="s">
        <v>122</v>
      </c>
      <c r="I46" s="22">
        <v>8</v>
      </c>
      <c r="J46" s="22">
        <v>332</v>
      </c>
      <c r="K46" s="22">
        <v>2800</v>
      </c>
      <c r="L46" s="23">
        <v>91.5</v>
      </c>
      <c r="M46" s="2">
        <v>79.52</v>
      </c>
      <c r="N46" s="137">
        <f t="shared" si="0"/>
        <v>86.907103825136616</v>
      </c>
      <c r="O46" s="167" t="s">
        <v>70</v>
      </c>
      <c r="P46" s="168"/>
      <c r="Q46" s="168"/>
      <c r="R46" s="169"/>
      <c r="S46" s="9" t="s">
        <v>57</v>
      </c>
      <c r="T46" s="68">
        <v>8.9</v>
      </c>
      <c r="U46" s="9" t="s">
        <v>57</v>
      </c>
      <c r="V46" s="68">
        <v>8.3000000000000007</v>
      </c>
      <c r="W46" s="9" t="s">
        <v>57</v>
      </c>
      <c r="X46" s="81">
        <v>6.5</v>
      </c>
      <c r="Y46" s="47"/>
    </row>
    <row r="47" spans="1:25" ht="13.8">
      <c r="A47" s="73" t="s">
        <v>47</v>
      </c>
      <c r="B47" s="2">
        <v>13.68</v>
      </c>
      <c r="C47" s="2">
        <v>11.88</v>
      </c>
      <c r="D47" s="26">
        <f t="shared" si="5"/>
        <v>86.842105263157904</v>
      </c>
      <c r="E47" s="2">
        <v>6.6</v>
      </c>
      <c r="F47" s="97"/>
      <c r="G47" s="7">
        <v>0.18402777777777779</v>
      </c>
      <c r="H47" s="22" t="s">
        <v>122</v>
      </c>
      <c r="I47" s="22">
        <v>6</v>
      </c>
      <c r="J47" s="22">
        <v>333</v>
      </c>
      <c r="K47" s="22">
        <v>1100</v>
      </c>
      <c r="L47" s="23">
        <v>90.86</v>
      </c>
      <c r="M47" s="2">
        <v>78.48</v>
      </c>
      <c r="N47" s="137">
        <f t="shared" si="0"/>
        <v>86.374642306845701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8.3000000000000007</v>
      </c>
      <c r="W47" s="9" t="s">
        <v>22</v>
      </c>
      <c r="X47" s="81">
        <v>6.5</v>
      </c>
      <c r="Y47" s="47"/>
    </row>
    <row r="48" spans="1:25" ht="13.8">
      <c r="A48" s="73" t="s">
        <v>48</v>
      </c>
      <c r="B48" s="2">
        <v>13.7</v>
      </c>
      <c r="C48" s="2">
        <v>11.86</v>
      </c>
      <c r="D48" s="26">
        <f t="shared" si="5"/>
        <v>86.569343065693431</v>
      </c>
      <c r="E48" s="2">
        <v>7.2</v>
      </c>
      <c r="F48" s="97"/>
      <c r="G48" s="7">
        <v>0.24305555555555555</v>
      </c>
      <c r="H48" s="22" t="s">
        <v>122</v>
      </c>
      <c r="I48" s="22">
        <v>7</v>
      </c>
      <c r="J48" s="22">
        <v>334</v>
      </c>
      <c r="K48" s="22">
        <v>1800</v>
      </c>
      <c r="L48" s="23">
        <v>91.16</v>
      </c>
      <c r="M48" s="2">
        <v>78.92</v>
      </c>
      <c r="N48" s="137">
        <f t="shared" si="0"/>
        <v>86.573058358929359</v>
      </c>
      <c r="O48" s="9" t="s">
        <v>114</v>
      </c>
      <c r="P48" s="8">
        <v>91.66</v>
      </c>
      <c r="Q48" s="8">
        <v>78.400000000000006</v>
      </c>
      <c r="R48" s="137">
        <f t="shared" ref="R48:R51" si="20">IF(P48&gt;0,Q48/P48*100,0)</f>
        <v>85.533493344970552</v>
      </c>
      <c r="S48" s="99" t="s">
        <v>23</v>
      </c>
      <c r="T48" s="68">
        <v>8.4</v>
      </c>
      <c r="U48" s="9" t="s">
        <v>23</v>
      </c>
      <c r="V48" s="68">
        <v>8.1999999999999993</v>
      </c>
      <c r="W48" s="9" t="s">
        <v>23</v>
      </c>
      <c r="X48" s="81">
        <v>6.4</v>
      </c>
      <c r="Y48" s="47"/>
    </row>
    <row r="49" spans="1:25" ht="15">
      <c r="A49" s="73" t="s">
        <v>49</v>
      </c>
      <c r="B49" s="2">
        <v>9.56</v>
      </c>
      <c r="C49" s="2">
        <v>8.36</v>
      </c>
      <c r="D49" s="26">
        <f t="shared" si="5"/>
        <v>87.447698744769866</v>
      </c>
      <c r="E49" s="2">
        <v>7.3</v>
      </c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>
        <v>92.44</v>
      </c>
      <c r="Q49" s="8">
        <v>82</v>
      </c>
      <c r="R49" s="137">
        <f t="shared" si="20"/>
        <v>88.706187797490259</v>
      </c>
      <c r="S49" s="99" t="s">
        <v>27</v>
      </c>
      <c r="T49" s="68">
        <v>8.8000000000000007</v>
      </c>
      <c r="U49" s="9" t="s">
        <v>27</v>
      </c>
      <c r="V49" s="68">
        <v>8.3000000000000007</v>
      </c>
      <c r="W49" s="9" t="s">
        <v>27</v>
      </c>
      <c r="X49" s="81">
        <v>6.5</v>
      </c>
      <c r="Y49" s="47"/>
    </row>
    <row r="50" spans="1:25" ht="13.8">
      <c r="A50" s="73" t="s">
        <v>50</v>
      </c>
      <c r="B50" s="2">
        <v>12.88</v>
      </c>
      <c r="C50" s="2">
        <v>11.33</v>
      </c>
      <c r="D50" s="26">
        <f t="shared" si="5"/>
        <v>87.965838509316768</v>
      </c>
      <c r="E50" s="2">
        <v>7.3</v>
      </c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>
        <v>92.2</v>
      </c>
      <c r="Q50" s="8">
        <v>76.8</v>
      </c>
      <c r="R50" s="137">
        <f t="shared" si="20"/>
        <v>83.297180043383946</v>
      </c>
      <c r="S50" s="9" t="s">
        <v>28</v>
      </c>
      <c r="T50" s="68">
        <v>9</v>
      </c>
      <c r="U50" s="9" t="s">
        <v>28</v>
      </c>
      <c r="V50" s="68">
        <v>8.3000000000000007</v>
      </c>
      <c r="W50" s="9" t="s">
        <v>28</v>
      </c>
      <c r="X50" s="81">
        <v>6.6</v>
      </c>
      <c r="Y50" s="47"/>
    </row>
    <row r="51" spans="1:25" ht="13.8">
      <c r="A51" s="73" t="s">
        <v>51</v>
      </c>
      <c r="B51" s="2">
        <v>13.4</v>
      </c>
      <c r="C51" s="2">
        <v>11.78</v>
      </c>
      <c r="D51" s="26">
        <f t="shared" si="5"/>
        <v>87.910447761194021</v>
      </c>
      <c r="E51" s="2">
        <v>7.2</v>
      </c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>
        <v>91.26</v>
      </c>
      <c r="Q51" s="8">
        <v>77.64</v>
      </c>
      <c r="R51" s="137">
        <f t="shared" si="20"/>
        <v>85.075608152531217</v>
      </c>
      <c r="S51" s="9" t="s">
        <v>29</v>
      </c>
      <c r="T51" s="68">
        <v>8.5</v>
      </c>
      <c r="U51" s="9" t="s">
        <v>29</v>
      </c>
      <c r="V51" s="68">
        <v>8.3000000000000007</v>
      </c>
      <c r="W51" s="9" t="s">
        <v>29</v>
      </c>
      <c r="X51" s="81">
        <v>6.5</v>
      </c>
      <c r="Y51" s="47"/>
    </row>
    <row r="52" spans="1:25" ht="15.6">
      <c r="A52" s="24" t="s">
        <v>4</v>
      </c>
      <c r="B52" s="25">
        <f>AVERAGE(B46:B51)</f>
        <v>12.763333333333334</v>
      </c>
      <c r="C52" s="25">
        <f>AVERAGE(C46:C51)</f>
        <v>11.13</v>
      </c>
      <c r="D52" s="26">
        <f t="shared" si="5"/>
        <v>87.202925045703836</v>
      </c>
      <c r="E52" s="25">
        <f>AVERAGE(E46:E51)</f>
        <v>7.2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91.89</v>
      </c>
      <c r="Q52" s="25">
        <f t="shared" ref="Q52" si="22">AVERAGE(Q46:Q51)</f>
        <v>78.709999999999994</v>
      </c>
      <c r="R52" s="137">
        <f t="shared" ref="R52" si="23">IF(P52&gt;0,Q52/P52*100,0)</f>
        <v>85.656763521601903</v>
      </c>
      <c r="S52" s="9" t="s">
        <v>63</v>
      </c>
      <c r="T52" s="68">
        <v>5.0999999999999996</v>
      </c>
      <c r="U52" s="9" t="s">
        <v>63</v>
      </c>
      <c r="V52" s="68">
        <v>8.3000000000000007</v>
      </c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70" t="s">
        <v>105</v>
      </c>
      <c r="P53" s="171"/>
      <c r="Q53" s="171"/>
      <c r="R53" s="172"/>
      <c r="S53" s="9" t="s">
        <v>31</v>
      </c>
      <c r="T53" s="68">
        <v>8.3000000000000007</v>
      </c>
      <c r="U53" s="9" t="s">
        <v>31</v>
      </c>
      <c r="V53" s="68">
        <v>8.4</v>
      </c>
      <c r="W53" s="9" t="s">
        <v>31</v>
      </c>
      <c r="X53" s="81">
        <v>6.6</v>
      </c>
      <c r="Y53" s="47"/>
    </row>
    <row r="54" spans="1:25" ht="13.8">
      <c r="A54" s="73" t="s">
        <v>46</v>
      </c>
      <c r="B54" s="2">
        <v>64.75</v>
      </c>
      <c r="C54" s="2">
        <v>56.48</v>
      </c>
      <c r="D54" s="26">
        <f t="shared" si="5"/>
        <v>87.227799227799224</v>
      </c>
      <c r="E54" s="2">
        <v>6.5</v>
      </c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8.4</v>
      </c>
      <c r="U54" s="9" t="s">
        <v>32</v>
      </c>
      <c r="V54" s="68">
        <v>5.5</v>
      </c>
      <c r="W54" s="9" t="s">
        <v>32</v>
      </c>
      <c r="X54" s="81">
        <v>6.6</v>
      </c>
      <c r="Y54" s="100"/>
    </row>
    <row r="55" spans="1:25" ht="13.8">
      <c r="A55" s="73" t="s">
        <v>47</v>
      </c>
      <c r="B55" s="2">
        <v>65.099999999999994</v>
      </c>
      <c r="C55" s="2">
        <v>56.96</v>
      </c>
      <c r="D55" s="26">
        <f t="shared" si="5"/>
        <v>87.49615975422428</v>
      </c>
      <c r="E55" s="2">
        <v>6.3</v>
      </c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>
        <v>92.32</v>
      </c>
      <c r="Q55" s="2">
        <v>78.2</v>
      </c>
      <c r="R55" s="137">
        <f t="shared" ref="R55:R58" si="24">IF(P55&gt;0,Q55/P55*100,0)</f>
        <v>84.705372616984405</v>
      </c>
      <c r="S55" s="9" t="s">
        <v>33</v>
      </c>
      <c r="T55" s="68">
        <v>8.3000000000000007</v>
      </c>
      <c r="U55" s="9" t="s">
        <v>33</v>
      </c>
      <c r="V55" s="68">
        <v>8.6</v>
      </c>
      <c r="W55" s="9" t="s">
        <v>33</v>
      </c>
      <c r="X55" s="81">
        <v>6.5</v>
      </c>
      <c r="Y55" s="100"/>
    </row>
    <row r="56" spans="1:25" ht="13.8">
      <c r="A56" s="73" t="s">
        <v>48</v>
      </c>
      <c r="B56" s="2">
        <v>62.38</v>
      </c>
      <c r="C56" s="2">
        <v>53.78</v>
      </c>
      <c r="D56" s="26">
        <f t="shared" si="5"/>
        <v>86.213529977556917</v>
      </c>
      <c r="E56" s="2">
        <v>6.6</v>
      </c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>
        <v>92.14</v>
      </c>
      <c r="Q56" s="2">
        <v>81.16</v>
      </c>
      <c r="R56" s="137">
        <f t="shared" si="24"/>
        <v>88.083351421749512</v>
      </c>
      <c r="S56" s="9" t="s">
        <v>34</v>
      </c>
      <c r="T56" s="68">
        <v>8.1999999999999993</v>
      </c>
      <c r="U56" s="9" t="s">
        <v>34</v>
      </c>
      <c r="V56" s="68">
        <v>8.5</v>
      </c>
      <c r="W56" s="9" t="s">
        <v>34</v>
      </c>
      <c r="X56" s="81">
        <v>6.5</v>
      </c>
      <c r="Y56" s="47"/>
    </row>
    <row r="57" spans="1:25" ht="15.6">
      <c r="A57" s="73" t="s">
        <v>49</v>
      </c>
      <c r="B57" s="2">
        <v>65.53</v>
      </c>
      <c r="C57" s="2">
        <v>56.06</v>
      </c>
      <c r="D57" s="26">
        <f t="shared" si="5"/>
        <v>85.54860369296506</v>
      </c>
      <c r="E57" s="2">
        <v>6.9</v>
      </c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>
        <v>92.7</v>
      </c>
      <c r="Q57" s="2">
        <v>75.64</v>
      </c>
      <c r="R57" s="137">
        <f t="shared" si="24"/>
        <v>81.596548004314997</v>
      </c>
      <c r="S57" s="124" t="s">
        <v>4</v>
      </c>
      <c r="T57" s="25">
        <f>AVERAGE(T33:T56)</f>
        <v>8.3695652173913064</v>
      </c>
      <c r="U57" s="28" t="s">
        <v>4</v>
      </c>
      <c r="V57" s="25">
        <f>AVERAGE(V33:V56)</f>
        <v>8.2227272727272727</v>
      </c>
      <c r="W57" s="28" t="s">
        <v>4</v>
      </c>
      <c r="X57" s="25">
        <f>AVERAGE(X33:X56)</f>
        <v>6.4421052631578934</v>
      </c>
      <c r="Y57" s="47"/>
    </row>
    <row r="58" spans="1:25" ht="13.8">
      <c r="A58" s="73" t="s">
        <v>50</v>
      </c>
      <c r="B58" s="2">
        <v>66.239999999999995</v>
      </c>
      <c r="C58" s="2">
        <v>57.54</v>
      </c>
      <c r="D58" s="26">
        <f t="shared" si="5"/>
        <v>86.865942028985515</v>
      </c>
      <c r="E58" s="2">
        <v>6.7</v>
      </c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>
        <v>93.18</v>
      </c>
      <c r="Q58" s="2">
        <v>78.12</v>
      </c>
      <c r="R58" s="137">
        <f t="shared" si="24"/>
        <v>83.837733419188666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64.760000000000005</v>
      </c>
      <c r="C59" s="2">
        <v>57.14</v>
      </c>
      <c r="D59" s="26">
        <f t="shared" si="5"/>
        <v>88.233477455219273</v>
      </c>
      <c r="E59" s="2">
        <v>6.8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64.793333333333337</v>
      </c>
      <c r="C60" s="25">
        <f>AVERAGE(C54:C59)</f>
        <v>56.326666666666661</v>
      </c>
      <c r="D60" s="26">
        <f t="shared" si="5"/>
        <v>86.932812017697287</v>
      </c>
      <c r="E60" s="25">
        <f>AVERAGE(E54:E59)</f>
        <v>6.6333333333333329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92.584999999999994</v>
      </c>
      <c r="Q60" s="25">
        <f t="shared" ref="Q60" si="26">AVERAGE(Q54:Q59)</f>
        <v>78.28</v>
      </c>
      <c r="R60" s="137">
        <f>IF(P60&gt;0,Q60/P60*100,0)</f>
        <v>84.549333045309723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9" t="s">
        <v>68</v>
      </c>
      <c r="P61" s="179"/>
      <c r="Q61" s="179"/>
      <c r="R61" s="179"/>
      <c r="S61" s="41"/>
      <c r="T61" s="60">
        <v>1</v>
      </c>
      <c r="U61" s="125">
        <v>507</v>
      </c>
      <c r="V61" s="108"/>
      <c r="W61" s="60">
        <v>1</v>
      </c>
      <c r="X61" s="62">
        <v>800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938</v>
      </c>
      <c r="V62" s="108"/>
      <c r="W62" s="60">
        <v>2</v>
      </c>
      <c r="X62" s="62">
        <v>1230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1041</v>
      </c>
      <c r="V63" s="108"/>
      <c r="W63" s="69">
        <v>3</v>
      </c>
      <c r="X63" s="62">
        <v>1076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99.13</v>
      </c>
      <c r="Q64" s="8"/>
      <c r="R64" s="8"/>
      <c r="S64" s="41"/>
      <c r="T64" s="60">
        <v>4</v>
      </c>
      <c r="U64" s="125">
        <v>1015</v>
      </c>
      <c r="V64" s="108"/>
      <c r="W64" s="60">
        <v>4</v>
      </c>
      <c r="X64" s="62">
        <v>855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</v>
      </c>
      <c r="Q65" s="8"/>
      <c r="R65" s="8"/>
      <c r="S65" s="41"/>
      <c r="T65" s="60">
        <v>5</v>
      </c>
      <c r="U65" s="125">
        <v>1004</v>
      </c>
      <c r="V65" s="108"/>
      <c r="W65" s="60">
        <v>5</v>
      </c>
      <c r="X65" s="62">
        <v>829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99.27</v>
      </c>
      <c r="Q66" s="8"/>
      <c r="R66" s="8"/>
      <c r="S66" s="41"/>
      <c r="T66" s="60">
        <v>6</v>
      </c>
      <c r="U66" s="125">
        <v>822</v>
      </c>
      <c r="V66" s="108"/>
      <c r="W66" s="60">
        <v>6</v>
      </c>
      <c r="X66" s="62">
        <v>876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99.24</v>
      </c>
      <c r="Q67" s="8"/>
      <c r="R67" s="8"/>
      <c r="S67" s="41"/>
      <c r="T67" s="60">
        <v>7</v>
      </c>
      <c r="U67" s="125">
        <v>1600</v>
      </c>
      <c r="V67" s="108"/>
      <c r="W67" s="60">
        <v>7</v>
      </c>
      <c r="X67" s="62">
        <v>1415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99.38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12.8</v>
      </c>
      <c r="C70" s="143">
        <v>11</v>
      </c>
      <c r="D70" s="26">
        <f t="shared" si="5"/>
        <v>85.9375</v>
      </c>
      <c r="E70" s="143">
        <v>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99.24666666666667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>
        <v>12.73</v>
      </c>
      <c r="C71" s="2">
        <v>10.96</v>
      </c>
      <c r="D71" s="26">
        <f t="shared" si="5"/>
        <v>86.09583660644148</v>
      </c>
      <c r="E71" s="2">
        <v>8.1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>
        <v>13.43</v>
      </c>
      <c r="C72" s="2">
        <v>11.62</v>
      </c>
      <c r="D72" s="26">
        <f t="shared" si="5"/>
        <v>86.522710349962765</v>
      </c>
      <c r="E72" s="2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498</v>
      </c>
      <c r="V72" s="108"/>
      <c r="W72" s="60">
        <v>1</v>
      </c>
      <c r="X72" s="62">
        <v>767</v>
      </c>
      <c r="Y72" s="47"/>
    </row>
    <row r="73" spans="1:30" ht="15">
      <c r="A73" s="73" t="s">
        <v>49</v>
      </c>
      <c r="B73" s="2">
        <v>12.8</v>
      </c>
      <c r="C73" s="2">
        <v>11.45</v>
      </c>
      <c r="D73" s="26">
        <f t="shared" si="5"/>
        <v>89.453124999999986</v>
      </c>
      <c r="E73" s="2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128</v>
      </c>
      <c r="P73" s="2">
        <v>89.92</v>
      </c>
      <c r="Q73" s="2">
        <v>68.08</v>
      </c>
      <c r="R73" s="137">
        <f t="shared" ref="R73:R78" si="31">IF(P73&gt;0,Q73/P73*100,0)</f>
        <v>75.711743772241988</v>
      </c>
      <c r="S73" s="138" t="s">
        <v>119</v>
      </c>
      <c r="T73" s="60">
        <v>2</v>
      </c>
      <c r="U73" s="125">
        <v>1070</v>
      </c>
      <c r="V73" s="108"/>
      <c r="W73" s="60">
        <v>2</v>
      </c>
      <c r="X73" s="62">
        <v>1087</v>
      </c>
      <c r="Y73" s="47"/>
    </row>
    <row r="74" spans="1:30" ht="15">
      <c r="A74" s="73" t="s">
        <v>50</v>
      </c>
      <c r="B74" s="2">
        <v>12.84</v>
      </c>
      <c r="C74" s="2">
        <v>11.23</v>
      </c>
      <c r="D74" s="26">
        <f t="shared" si="5"/>
        <v>87.46105919003115</v>
      </c>
      <c r="E74" s="2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89.64</v>
      </c>
      <c r="Q74" s="2">
        <v>65.92</v>
      </c>
      <c r="R74" s="137">
        <f t="shared" si="31"/>
        <v>73.538598839803655</v>
      </c>
      <c r="S74" s="138" t="s">
        <v>119</v>
      </c>
      <c r="T74" s="69">
        <v>3</v>
      </c>
      <c r="U74" s="125">
        <v>1127</v>
      </c>
      <c r="V74" s="108"/>
      <c r="W74" s="69">
        <v>3</v>
      </c>
      <c r="X74" s="62">
        <v>840</v>
      </c>
      <c r="Y74" s="47"/>
    </row>
    <row r="75" spans="1:30" ht="15">
      <c r="A75" s="73" t="s">
        <v>51</v>
      </c>
      <c r="B75" s="2">
        <v>13.21</v>
      </c>
      <c r="C75" s="2">
        <v>11.55</v>
      </c>
      <c r="D75" s="26">
        <f t="shared" si="5"/>
        <v>87.433762301286905</v>
      </c>
      <c r="E75" s="2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135</v>
      </c>
      <c r="P75" s="2">
        <v>90.2</v>
      </c>
      <c r="Q75" s="2">
        <v>66.400000000000006</v>
      </c>
      <c r="R75" s="137">
        <f t="shared" si="31"/>
        <v>73.614190687361429</v>
      </c>
      <c r="S75" s="138"/>
      <c r="T75" s="60">
        <v>4</v>
      </c>
      <c r="U75" s="125">
        <v>1136</v>
      </c>
      <c r="V75" s="108"/>
      <c r="W75" s="60">
        <v>4</v>
      </c>
      <c r="X75" s="62">
        <v>910</v>
      </c>
      <c r="Y75" s="47"/>
    </row>
    <row r="76" spans="1:30" ht="15.6">
      <c r="A76" s="28" t="s">
        <v>4</v>
      </c>
      <c r="B76" s="25">
        <f>AVERAGE(B70:B75)</f>
        <v>12.968333333333334</v>
      </c>
      <c r="C76" s="25">
        <f>AVERAGE(C70:C75)</f>
        <v>11.301666666666668</v>
      </c>
      <c r="D76" s="26">
        <f t="shared" si="5"/>
        <v>87.148181467677674</v>
      </c>
      <c r="E76" s="25">
        <f>AVERAGE(E70:E75)</f>
        <v>8.0666666666666664</v>
      </c>
      <c r="F76" s="92"/>
      <c r="G76" s="136" t="s">
        <v>4</v>
      </c>
      <c r="H76" s="25"/>
      <c r="I76" s="25"/>
      <c r="J76" s="25"/>
      <c r="K76" s="25">
        <f>SUM(K6:K75)</f>
        <v>54000</v>
      </c>
      <c r="L76" s="25">
        <f>AVERAGE(L6:L75)</f>
        <v>91.121999999999986</v>
      </c>
      <c r="M76" s="25">
        <f>AVERAGE(M6:M75)</f>
        <v>78.527000000000001</v>
      </c>
      <c r="N76" s="137">
        <f>IF(L76&gt;0,M76/L76*100,0)</f>
        <v>86.177871425122376</v>
      </c>
      <c r="O76" s="1" t="s">
        <v>140</v>
      </c>
      <c r="P76" s="2">
        <v>89.48</v>
      </c>
      <c r="Q76" s="2">
        <v>68.8</v>
      </c>
      <c r="R76" s="137">
        <f t="shared" si="31"/>
        <v>76.888690210102808</v>
      </c>
      <c r="S76" s="138"/>
      <c r="T76" s="60">
        <v>5</v>
      </c>
      <c r="U76" s="125">
        <v>1187</v>
      </c>
      <c r="V76" s="108"/>
      <c r="W76" s="60">
        <v>5</v>
      </c>
      <c r="X76" s="62">
        <v>948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1021</v>
      </c>
      <c r="V77" s="108"/>
      <c r="W77" s="60">
        <v>6</v>
      </c>
      <c r="X77" s="62">
        <v>879</v>
      </c>
      <c r="Y77" s="47"/>
    </row>
    <row r="78" spans="1:30" ht="15">
      <c r="A78" s="73" t="s">
        <v>46</v>
      </c>
      <c r="B78" s="2">
        <v>12.76</v>
      </c>
      <c r="C78" s="2">
        <v>11.1</v>
      </c>
      <c r="D78" s="26">
        <f t="shared" si="5"/>
        <v>86.990595611285258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1490</v>
      </c>
      <c r="V78" s="108"/>
      <c r="W78" s="60">
        <v>7</v>
      </c>
      <c r="X78" s="62">
        <v>1500</v>
      </c>
      <c r="Y78" s="47"/>
    </row>
    <row r="79" spans="1:30" ht="15.6">
      <c r="A79" s="73" t="s">
        <v>47</v>
      </c>
      <c r="B79" s="2">
        <v>12.79</v>
      </c>
      <c r="C79" s="2">
        <v>11.04</v>
      </c>
      <c r="D79" s="26">
        <f t="shared" ref="D79:D84" si="32">IF(B79&gt;0,C79/B79*100,0)</f>
        <v>86.317435496481622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94.36</v>
      </c>
      <c r="M79" s="101">
        <v>69.040000000000006</v>
      </c>
      <c r="N79" s="137">
        <f t="shared" ref="N79:N84" si="33">IF(L79&gt;0,M79/L79*100,0)</f>
        <v>73.166596015260708</v>
      </c>
      <c r="O79" s="28" t="s">
        <v>4</v>
      </c>
      <c r="P79" s="25">
        <f t="shared" ref="P79" si="34">AVERAGE(P73:P78)</f>
        <v>89.81</v>
      </c>
      <c r="Q79" s="25">
        <f t="shared" ref="Q79" si="35">AVERAGE(Q73:Q78)</f>
        <v>67.3</v>
      </c>
      <c r="R79" s="137">
        <f t="shared" ref="R79" si="36">IF(P79&gt;0,Q79/P79*100,0)</f>
        <v>74.935975949226147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13.4</v>
      </c>
      <c r="C80" s="2">
        <v>11.53</v>
      </c>
      <c r="D80" s="26">
        <f t="shared" si="32"/>
        <v>86.044776119402982</v>
      </c>
      <c r="E80" s="2">
        <v>8</v>
      </c>
      <c r="F80" s="2"/>
      <c r="G80" s="138" t="s">
        <v>126</v>
      </c>
      <c r="H80" s="138" t="s">
        <v>119</v>
      </c>
      <c r="I80" s="138"/>
      <c r="J80" s="138"/>
      <c r="K80" s="138"/>
      <c r="L80" s="101">
        <v>93.7</v>
      </c>
      <c r="M80" s="101">
        <v>68.12</v>
      </c>
      <c r="N80" s="137">
        <f t="shared" si="33"/>
        <v>72.700106723585918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13.24</v>
      </c>
      <c r="C81" s="2">
        <v>11.5</v>
      </c>
      <c r="D81" s="26">
        <f t="shared" si="32"/>
        <v>86.858006042296083</v>
      </c>
      <c r="E81" s="2">
        <v>8</v>
      </c>
      <c r="F81" s="5"/>
      <c r="G81" s="138" t="s">
        <v>129</v>
      </c>
      <c r="H81" s="138" t="s">
        <v>119</v>
      </c>
      <c r="I81" s="138"/>
      <c r="J81" s="138"/>
      <c r="K81" s="138"/>
      <c r="L81" s="101">
        <v>94.56</v>
      </c>
      <c r="M81" s="101">
        <v>68.48</v>
      </c>
      <c r="N81" s="137">
        <f t="shared" si="33"/>
        <v>72.419627749576989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12.7</v>
      </c>
      <c r="C82" s="2">
        <v>11.11</v>
      </c>
      <c r="D82" s="26">
        <f t="shared" si="32"/>
        <v>87.480314960629926</v>
      </c>
      <c r="E82" s="2">
        <v>82</v>
      </c>
      <c r="F82" s="5"/>
      <c r="G82" s="145">
        <v>0.75</v>
      </c>
      <c r="H82" s="138" t="s">
        <v>119</v>
      </c>
      <c r="I82" s="138"/>
      <c r="J82" s="138"/>
      <c r="K82" s="138"/>
      <c r="L82" s="101">
        <v>93.7</v>
      </c>
      <c r="M82" s="101">
        <v>68.67</v>
      </c>
      <c r="N82" s="137">
        <f>IF(L82&gt;0,M82/L82*100,0)</f>
        <v>73.287086446104581</v>
      </c>
      <c r="O82" s="3" t="s">
        <v>130</v>
      </c>
      <c r="P82" s="2">
        <v>89.74</v>
      </c>
      <c r="Q82" s="2">
        <v>63.56</v>
      </c>
      <c r="R82" s="137">
        <f t="shared" ref="R82:R87" si="37">IF(P82&gt;0,Q82/P82*100,0)</f>
        <v>70.826833073322931</v>
      </c>
      <c r="S82" s="2">
        <v>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13.14</v>
      </c>
      <c r="C83" s="2">
        <v>11.5</v>
      </c>
      <c r="D83" s="26">
        <f t="shared" si="32"/>
        <v>87.519025875190266</v>
      </c>
      <c r="E83" s="2">
        <v>8.1</v>
      </c>
      <c r="F83" s="5"/>
      <c r="G83" s="3" t="s">
        <v>137</v>
      </c>
      <c r="H83" s="3" t="s">
        <v>119</v>
      </c>
      <c r="I83" s="3"/>
      <c r="J83" s="3"/>
      <c r="K83" s="75"/>
      <c r="L83" s="101">
        <v>93.68</v>
      </c>
      <c r="M83" s="101">
        <v>67.72</v>
      </c>
      <c r="N83" s="137">
        <f t="shared" si="33"/>
        <v>72.28864218616566</v>
      </c>
      <c r="O83" s="91" t="s">
        <v>132</v>
      </c>
      <c r="P83" s="2">
        <v>89.26</v>
      </c>
      <c r="Q83" s="2">
        <v>56.76</v>
      </c>
      <c r="R83" s="137">
        <f t="shared" si="37"/>
        <v>63.58951377996862</v>
      </c>
      <c r="S83" s="2" t="s">
        <v>120</v>
      </c>
      <c r="T83" s="60">
        <v>1</v>
      </c>
      <c r="U83" s="125">
        <v>854</v>
      </c>
      <c r="V83" s="108"/>
      <c r="W83" s="60">
        <v>1</v>
      </c>
      <c r="X83" s="62">
        <v>750</v>
      </c>
      <c r="Y83" s="47"/>
    </row>
    <row r="84" spans="1:29" ht="15.6">
      <c r="A84" s="71" t="s">
        <v>4</v>
      </c>
      <c r="B84" s="25">
        <f>AVERAGE(B78:B83)</f>
        <v>13.005000000000001</v>
      </c>
      <c r="C84" s="25">
        <f>AVERAGE(C78:C83)</f>
        <v>11.296666666666667</v>
      </c>
      <c r="D84" s="26">
        <f t="shared" si="32"/>
        <v>86.864026656414197</v>
      </c>
      <c r="E84" s="25">
        <f>AVERAGE(E78:E83)</f>
        <v>20.366666666666664</v>
      </c>
      <c r="F84" s="70"/>
      <c r="G84" s="7">
        <v>8.3333333333333329E-2</v>
      </c>
      <c r="H84" s="3" t="s">
        <v>119</v>
      </c>
      <c r="I84" s="3"/>
      <c r="J84" s="3"/>
      <c r="K84" s="75"/>
      <c r="L84" s="101">
        <v>94.7</v>
      </c>
      <c r="M84" s="101">
        <v>69.56</v>
      </c>
      <c r="N84" s="137">
        <f t="shared" si="33"/>
        <v>73.453009503695881</v>
      </c>
      <c r="O84" s="1" t="s">
        <v>136</v>
      </c>
      <c r="P84" s="2">
        <v>88.74</v>
      </c>
      <c r="Q84" s="2">
        <v>51.08</v>
      </c>
      <c r="R84" s="137">
        <f t="shared" si="37"/>
        <v>57.561415370746005</v>
      </c>
      <c r="S84" s="5"/>
      <c r="T84" s="60">
        <v>2</v>
      </c>
      <c r="U84" s="125">
        <v>1052</v>
      </c>
      <c r="V84" s="108"/>
      <c r="W84" s="60">
        <v>2</v>
      </c>
      <c r="X84" s="62">
        <v>954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94.116666666666674</v>
      </c>
      <c r="M85" s="25">
        <f>AVERAGE(M79:M84)</f>
        <v>68.598333333333343</v>
      </c>
      <c r="N85" s="137">
        <f t="shared" ref="N85" si="38">IF(L85&gt;0,M85/L85*100,0)</f>
        <v>72.88648840092084</v>
      </c>
      <c r="O85" s="1"/>
      <c r="P85" s="2"/>
      <c r="Q85" s="2"/>
      <c r="R85" s="137">
        <f t="shared" si="37"/>
        <v>0</v>
      </c>
      <c r="S85" s="5"/>
      <c r="T85" s="69">
        <v>3</v>
      </c>
      <c r="U85" s="125">
        <v>1024</v>
      </c>
      <c r="V85" s="108"/>
      <c r="W85" s="69">
        <v>3</v>
      </c>
      <c r="X85" s="62">
        <v>927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901</v>
      </c>
      <c r="V86" s="108"/>
      <c r="W86" s="60">
        <v>4</v>
      </c>
      <c r="X86" s="62">
        <v>975</v>
      </c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905</v>
      </c>
      <c r="V87" s="108"/>
      <c r="W87" s="60">
        <v>5</v>
      </c>
      <c r="X87" s="62">
        <v>907</v>
      </c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89.24666666666667</v>
      </c>
      <c r="Q88" s="25">
        <f t="shared" ref="Q88" si="41">AVERAGE(Q82:Q87)</f>
        <v>57.133333333333326</v>
      </c>
      <c r="R88" s="137">
        <f t="shared" ref="R88" si="42">IF(P88&gt;0,Q88/P88*100,0)</f>
        <v>64.017330245760803</v>
      </c>
      <c r="S88" s="132"/>
      <c r="T88" s="60">
        <v>6</v>
      </c>
      <c r="U88" s="125">
        <v>934</v>
      </c>
      <c r="V88" s="108"/>
      <c r="W88" s="60">
        <v>6</v>
      </c>
      <c r="X88" s="62">
        <v>864</v>
      </c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1468</v>
      </c>
      <c r="V89" s="108"/>
      <c r="W89" s="60">
        <v>7</v>
      </c>
      <c r="X89" s="62">
        <v>1550</v>
      </c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>
        <v>1.98</v>
      </c>
      <c r="F91" s="8">
        <v>2.09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3.36</v>
      </c>
      <c r="F92" s="8">
        <v>4.9800000000000004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2.67</v>
      </c>
      <c r="F93" s="25">
        <f t="shared" si="44"/>
        <v>3.5350000000000001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3.78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</v>
      </c>
      <c r="C97" s="108"/>
      <c r="D97" s="90" t="s">
        <v>15</v>
      </c>
      <c r="E97" s="2">
        <v>4.05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54</v>
      </c>
      <c r="C98" s="108"/>
      <c r="D98" s="90" t="s">
        <v>62</v>
      </c>
      <c r="E98" s="2">
        <v>4.41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</v>
      </c>
      <c r="C99" s="108"/>
      <c r="D99" s="6" t="s">
        <v>13</v>
      </c>
      <c r="E99" s="2">
        <v>4.5999999999999996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54.4</v>
      </c>
      <c r="C100" s="108"/>
      <c r="D100" s="90" t="s">
        <v>16</v>
      </c>
      <c r="E100" s="2">
        <v>4.43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0.30902777777777779</v>
      </c>
      <c r="P100" s="3" t="s">
        <v>119</v>
      </c>
      <c r="Q100" s="1">
        <v>8</v>
      </c>
      <c r="R100" s="1">
        <v>292</v>
      </c>
      <c r="S100" s="1">
        <v>2800</v>
      </c>
      <c r="T100" s="2">
        <v>89.76</v>
      </c>
      <c r="U100" s="2">
        <v>66.56</v>
      </c>
      <c r="V100" s="137">
        <f t="shared" ref="V100:V112" si="49">IF(T100&gt;0,U100/T100*100,0)</f>
        <v>74.153297682709436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53.2</v>
      </c>
      <c r="C101" s="108"/>
      <c r="D101" s="90" t="s">
        <v>61</v>
      </c>
      <c r="E101" s="2">
        <v>4.13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53.120000000000005</v>
      </c>
      <c r="C102" s="108"/>
      <c r="D102" s="26" t="s">
        <v>4</v>
      </c>
      <c r="E102" s="25">
        <f t="shared" ref="E102" si="51">AVERAGE(E96:E101)</f>
        <v>4.2333333333333334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94.06</v>
      </c>
      <c r="M106" s="1">
        <v>51.96</v>
      </c>
      <c r="N106" s="137">
        <f t="shared" ref="N106:N111" si="56">IF(L106&gt;0,M106/L106*100,0)</f>
        <v>55.241335317882204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 t="s">
        <v>126</v>
      </c>
      <c r="H107" s="3" t="s">
        <v>120</v>
      </c>
      <c r="I107" s="1"/>
      <c r="J107" s="1"/>
      <c r="K107" s="1"/>
      <c r="L107" s="1">
        <v>95.08</v>
      </c>
      <c r="M107" s="1">
        <v>51.52</v>
      </c>
      <c r="N107" s="137">
        <f t="shared" si="56"/>
        <v>54.18594867480018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129</v>
      </c>
      <c r="H108" s="3" t="s">
        <v>120</v>
      </c>
      <c r="I108" s="1"/>
      <c r="J108" s="4"/>
      <c r="K108" s="1"/>
      <c r="L108" s="1">
        <v>95.34</v>
      </c>
      <c r="M108" s="1">
        <v>51.16</v>
      </c>
      <c r="N108" s="137">
        <f t="shared" si="56"/>
        <v>53.660583176001673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 t="s">
        <v>133</v>
      </c>
      <c r="H109" s="3" t="s">
        <v>120</v>
      </c>
      <c r="I109" s="1"/>
      <c r="J109" s="4"/>
      <c r="K109" s="1"/>
      <c r="L109" s="1">
        <v>95.6</v>
      </c>
      <c r="M109" s="1">
        <v>50.2</v>
      </c>
      <c r="N109" s="137">
        <f t="shared" si="56"/>
        <v>52.510460251046034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 t="s">
        <v>137</v>
      </c>
      <c r="H110" s="3" t="s">
        <v>120</v>
      </c>
      <c r="I110" s="1"/>
      <c r="J110" s="4"/>
      <c r="K110" s="1"/>
      <c r="L110" s="1">
        <v>94.2</v>
      </c>
      <c r="M110" s="1">
        <v>49.4</v>
      </c>
      <c r="N110" s="137">
        <f t="shared" si="56"/>
        <v>52.4416135881104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 t="e">
        <f t="shared" ref="B111" si="57">AVERAGE(B105:B110)</f>
        <v>#DIV/0!</v>
      </c>
      <c r="C111" s="108"/>
      <c r="D111" s="26" t="s">
        <v>4</v>
      </c>
      <c r="E111" s="25" t="e">
        <f t="shared" ref="E111" si="58">AVERAGE(E105:E110)</f>
        <v>#DIV/0!</v>
      </c>
      <c r="G111" s="91">
        <v>8.3333333333333329E-2</v>
      </c>
      <c r="H111" s="3" t="s">
        <v>120</v>
      </c>
      <c r="I111" s="1"/>
      <c r="J111" s="4"/>
      <c r="K111" s="1"/>
      <c r="L111" s="1">
        <v>94.46</v>
      </c>
      <c r="M111" s="1">
        <v>50.56</v>
      </c>
      <c r="N111" s="137">
        <f t="shared" si="56"/>
        <v>53.525301715011651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94.79</v>
      </c>
      <c r="M112" s="25">
        <f t="shared" ref="M112" si="60">AVERAGE(M106:M111)</f>
        <v>50.79999999999999</v>
      </c>
      <c r="N112" s="137">
        <f t="shared" ref="N112" si="61">IF(L112&gt;0,M112/L112*100,0)</f>
        <v>53.592151070788042</v>
      </c>
      <c r="O112" s="28" t="s">
        <v>4</v>
      </c>
      <c r="P112" s="25"/>
      <c r="Q112" s="25"/>
      <c r="R112" s="137"/>
      <c r="S112" s="1">
        <f>SUM(S100:S111)</f>
        <v>2800</v>
      </c>
      <c r="T112" s="25">
        <f>AVERAGE(T100:T111)</f>
        <v>89.76</v>
      </c>
      <c r="U112" s="25">
        <f>AVERAGE(U100:U111)</f>
        <v>66.56</v>
      </c>
      <c r="V112" s="137">
        <f t="shared" si="49"/>
        <v>74.153297682709436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2021-10-07T19:11:54Z</cp:lastPrinted>
  <dcterms:created xsi:type="dcterms:W3CDTF">2006-10-21T09:11:40Z</dcterms:created>
  <dcterms:modified xsi:type="dcterms:W3CDTF">2021-10-07T19:12:36Z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