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5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4519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N94" l="1"/>
  <c r="D36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<sst xmlns="http://schemas.openxmlformats.org/spreadsheetml/2006/main" count="565" uniqueCount="131">
  <si>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</si>
  <si>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</si>
  <si>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</si>
  <si>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</si>
  <si>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</si>
  <si>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</si>
  <si>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</si>
  <si>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</si>
  <si>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</si>
  <si>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</si>
  <si>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</si>
  <si>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</si>
  <si>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</si>
  <si>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</si>
  <si>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</si>
  <si>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</si>
  <si>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</si>
  <si>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</si>
  <si>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</si>
  <si>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</si>
  <si>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</si>
  <si>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</si>
  <si>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</si>
  <si>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</si>
  <si>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</si>
  <si>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</si>
  <si>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</si>
  <si>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</si>
  <si>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</si>
  <si>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</si>
  <si>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</si>
  <si>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</si>
  <si>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</si>
  <si>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</si>
  <si>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</si>
  <si>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</si>
  <si>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</si>
  <si>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</si>
  <si>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</si>
  <si>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</si>
  <si>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</si>
  <si>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</si>
  <si>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</si>
  <si>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</si>
  <si>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</si>
  <si>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</si>
  <si>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</si>
  <si>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</si>
  <si>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</si>
  <si>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</si>
  <si>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</si>
  <si>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</si>
  <si>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</si>
  <si>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</si>
  <si>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</si>
  <si>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</si>
  <si>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</si>
  <si>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</si>
  <si>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</si>
  <si>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</si>
  <si>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</si>
  <si>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</si>
  <si>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</si>
  <si>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</si>
  <si>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</si>
  <si>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</si>
  <si>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</si>
  <si>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</si>
  <si>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</si>
  <si>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</si>
  <si>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</si>
  <si>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</si>
  <si>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</si>
  <si>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</si>
  <si>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</si>
  <si>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</si>
  <si>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</si>
  <si>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</si>
  <si>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</si>
  <si>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</si>
  <si>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</si>
  <si>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</si>
  <si>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</si>
  <si>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</si>
  <si>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</si>
  <si>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</si>
  <si>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</si>
  <si>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</si>
  <si>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</si>
  <si>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</si>
  <si>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</si>
  <si>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</si>
  <si>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</si>
  <si>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</si>
  <si>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</si>
  <si>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</si>
  <si>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</si>
  <si>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</si>
  <si>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</si>
  <si>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</si>
  <si>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</si>
  <si>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</si>
  <si>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</si>
  <si>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</si>
  <si>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</si>
  <si>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</si>
  <si>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</si>
  <si>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</si>
  <si>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</si>
  <si>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</si>
  <si>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</si>
  <si>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</si>
  <si>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</si>
  <si>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</si>
  <si>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</si>
  <si>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</si>
  <si>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</si>
  <si>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</si>
  <si>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</si>
  <si>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</si>
  <si>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</si>
  <si>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</si>
  <si>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</si>
  <si>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6:00AM</t>
  </si>
  <si>
    <t>6:15AM</t>
  </si>
  <si>
    <t>A</t>
  </si>
  <si>
    <t>6:25AM</t>
  </si>
  <si>
    <t>6:45AM</t>
  </si>
  <si>
    <t>1DESCARGA7:00AM</t>
  </si>
  <si>
    <t>B-9</t>
  </si>
  <si>
    <t>8:05AM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</si>
</sst>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10" zoomScale="80" zoomScaleNormal="80" workbookViewId="0">
      <selection activeCell="M15" sqref="M15"/>
    </sheetView>
  </sheetViews>
  <sheetFormatPr defaultRowHeight="12.75"/>
  <cols>
    <col min="1" max="1" width="31.42578125" customWidth="1"/>
    <col min="2" max="2" width="14.7109375" customWidth="1"/>
    <col min="3" max="3" width="10.42578125" customWidth="1"/>
    <col min="4" max="4" width="14.7109375" customWidth="1"/>
    <col min="5" max="6" width="14.28515625" customWidth="1"/>
    <col min="7" max="7" width="20" customWidth="1"/>
    <col min="8" max="8" width="12.42578125" customWidth="1"/>
    <col min="9" max="9" width="11.85546875" customWidth="1"/>
    <col min="10" max="10" width="14.140625" customWidth="1"/>
    <col min="11" max="11" width="16.42578125" customWidth="1"/>
    <col min="12" max="12" width="10.7109375" customWidth="1"/>
    <col min="13" max="13" width="13" customWidth="1"/>
    <col min="14" max="14" width="11.42578125" customWidth="1"/>
    <col min="15" max="15" width="11.28515625" customWidth="1"/>
    <col min="16" max="16" width="9.85546875" customWidth="1"/>
    <col min="17" max="17" width="10.7109375" customWidth="1"/>
    <col min="18" max="18" width="12.42578125" customWidth="1"/>
    <col min="20" max="20" width="10.7109375" customWidth="1"/>
    <col min="21" max="22" width="11.140625" customWidth="1"/>
    <col min="23" max="23" width="10.140625" customWidth="1"/>
    <col min="24" max="24" width="13.140625" customWidth="1"/>
  </cols>
  <sheetData>
    <row r="1" spans="1:25" ht="25.5">
      <c r="A1" s="179" t="s">
        <v>87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47"/>
    </row>
    <row r="2" spans="1:25" ht="18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25">
      <c r="A3" s="54" t="s">
        <v>1</v>
      </c>
      <c r="B3" s="55" t="s">
        <v>76</v>
      </c>
      <c r="C3" s="56">
        <v>105</v>
      </c>
      <c r="D3" s="57" t="s">
        <v>78</v>
      </c>
      <c r="E3" s="29">
        <v>44571</v>
      </c>
      <c r="F3" s="29"/>
      <c r="G3" s="58"/>
      <c r="H3" s="58"/>
      <c r="I3" s="58" t="str">
        <f>TEXT(E3,"DDDD")</f>
        <v>Monday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5">
      <c r="A4" s="47"/>
      <c r="B4" s="47"/>
      <c r="C4" s="47"/>
      <c r="D4" s="47"/>
      <c r="E4" s="47"/>
      <c r="F4" s="47"/>
      <c r="G4" s="180" t="s">
        <v>65</v>
      </c>
      <c r="H4" s="181"/>
      <c r="I4" s="181"/>
      <c r="J4" s="181"/>
      <c r="K4" s="181"/>
      <c r="L4" s="181"/>
      <c r="M4" s="181"/>
      <c r="N4" s="182"/>
      <c r="O4" s="183" t="s">
        <v>103</v>
      </c>
      <c r="P4" s="184"/>
      <c r="Q4" s="184"/>
      <c r="R4" s="185"/>
      <c r="S4" s="186" t="s">
        <v>72</v>
      </c>
      <c r="T4" s="187"/>
      <c r="U4" s="188" t="s">
        <v>55</v>
      </c>
      <c r="V4" s="189"/>
      <c r="W4" s="158" t="s">
        <v>71</v>
      </c>
      <c r="X4" s="158"/>
      <c r="Y4" s="47"/>
    </row>
    <row r="5" spans="1:25" ht="15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5">
      <c r="A6" s="67" t="s">
        <v>46</v>
      </c>
      <c r="B6" s="2">
        <v>17.73</v>
      </c>
      <c r="C6" s="2">
        <v>15.93</v>
      </c>
      <c r="D6" s="26">
        <f>IF(B6&gt;0,C6/B6*100,0)</f>
        <v>89.847715736040598</v>
      </c>
      <c r="E6" s="2"/>
      <c r="F6" s="97"/>
      <c r="G6" s="7" t="s">
        <v>123</v>
      </c>
      <c r="H6" s="3" t="s">
        <v>125</v>
      </c>
      <c r="I6" s="3">
        <v>4</v>
      </c>
      <c r="J6" s="3">
        <v>6421</v>
      </c>
      <c r="K6" s="3">
        <v>900</v>
      </c>
      <c r="L6" s="8">
        <v>91.04</v>
      </c>
      <c r="M6" s="2">
        <v>78.400000000000006</v>
      </c>
      <c r="N6" s="137">
        <f t="shared" ref="N6:N69" si="0">IF(L6&gt;0,M6/L6*100,0)</f>
        <v>86.115992970123017</v>
      </c>
      <c r="O6" s="9" t="s">
        <v>114</v>
      </c>
      <c r="P6" s="2"/>
      <c r="Q6" s="2"/>
      <c r="R6" s="137">
        <f t="shared" ref="R6:R10" si="1">IF(P6&gt;0,Q6/P6*100,0)</f>
        <v>0</v>
      </c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5">
      <c r="A7" s="67" t="s">
        <v>47</v>
      </c>
      <c r="B7" s="2"/>
      <c r="C7" s="2"/>
      <c r="D7" s="26">
        <f t="shared" ref="D7:D12" si="2">IF(B7&gt;0,C7/B7*100,0)</f>
        <v>0</v>
      </c>
      <c r="E7" s="2"/>
      <c r="F7" s="97"/>
      <c r="G7" s="7" t="s">
        <v>124</v>
      </c>
      <c r="H7" s="3" t="s">
        <v>125</v>
      </c>
      <c r="I7" s="1">
        <v>6</v>
      </c>
      <c r="J7" s="1">
        <v>6422</v>
      </c>
      <c r="K7" s="1">
        <v>1200</v>
      </c>
      <c r="L7" s="2">
        <v>90.5</v>
      </c>
      <c r="M7" s="2">
        <v>77.599999999999994</v>
      </c>
      <c r="N7" s="137">
        <f t="shared" si="0"/>
        <v>85.745856353591151</v>
      </c>
      <c r="O7" s="119" t="s">
        <v>115</v>
      </c>
      <c r="P7" s="2"/>
      <c r="Q7" s="2"/>
      <c r="R7" s="137">
        <f t="shared" si="1"/>
        <v>0</v>
      </c>
      <c r="S7" s="9" t="s">
        <v>25</v>
      </c>
      <c r="T7" s="68">
        <v>7.5</v>
      </c>
      <c r="U7" s="9" t="s">
        <v>25</v>
      </c>
      <c r="V7" s="68">
        <v>7.3</v>
      </c>
      <c r="W7" s="9" t="s">
        <v>25</v>
      </c>
      <c r="X7" s="68">
        <v>6.7</v>
      </c>
      <c r="Y7" s="47"/>
    </row>
    <row r="8" spans="1:25" ht="15">
      <c r="A8" s="67" t="s">
        <v>48</v>
      </c>
      <c r="B8" s="2"/>
      <c r="C8" s="2"/>
      <c r="D8" s="26">
        <f t="shared" si="2"/>
        <v>0</v>
      </c>
      <c r="E8" s="2"/>
      <c r="F8" s="97"/>
      <c r="G8" s="7" t="s">
        <v>126</v>
      </c>
      <c r="H8" s="3" t="s">
        <v>125</v>
      </c>
      <c r="I8" s="1">
        <v>2</v>
      </c>
      <c r="J8" s="1">
        <v>6423</v>
      </c>
      <c r="K8" s="1">
        <v>900</v>
      </c>
      <c r="L8" s="2">
        <v>89.6</v>
      </c>
      <c r="M8" s="2">
        <v>78.16</v>
      </c>
      <c r="N8" s="137">
        <f t="shared" si="0"/>
        <v>87.232142857142861</v>
      </c>
      <c r="O8" s="9" t="s">
        <v>116</v>
      </c>
      <c r="P8" s="2"/>
      <c r="Q8" s="2"/>
      <c r="R8" s="137">
        <f t="shared" si="1"/>
        <v>0</v>
      </c>
      <c r="S8" s="9" t="s">
        <v>26</v>
      </c>
      <c r="T8" s="68">
        <v>7.3</v>
      </c>
      <c r="U8" s="9" t="s">
        <v>26</v>
      </c>
      <c r="V8" s="68">
        <v>7.2</v>
      </c>
      <c r="W8" s="9" t="s">
        <v>26</v>
      </c>
      <c r="X8" s="68">
        <v>6.5</v>
      </c>
      <c r="Y8" s="47"/>
    </row>
    <row r="9" spans="1:25" ht="15">
      <c r="A9" s="67" t="s">
        <v>49</v>
      </c>
      <c r="B9" s="2"/>
      <c r="C9" s="2"/>
      <c r="D9" s="26">
        <f t="shared" si="2"/>
        <v>0</v>
      </c>
      <c r="E9" s="2"/>
      <c r="F9" s="97"/>
      <c r="G9" s="7" t="s">
        <v>127</v>
      </c>
      <c r="H9" s="3" t="s">
        <v>125</v>
      </c>
      <c r="I9" s="1">
        <v>7</v>
      </c>
      <c r="J9" s="1">
        <v>6424</v>
      </c>
      <c r="K9" s="1">
        <v>1800</v>
      </c>
      <c r="L9" s="2">
        <v>89.4</v>
      </c>
      <c r="M9" s="2">
        <v>78.44</v>
      </c>
      <c r="N9" s="137">
        <f t="shared" si="0"/>
        <v>87.740492170022364</v>
      </c>
      <c r="O9" s="9" t="s">
        <v>117</v>
      </c>
      <c r="P9" s="2"/>
      <c r="Q9" s="2"/>
      <c r="R9" s="137">
        <f t="shared" si="1"/>
        <v>0</v>
      </c>
      <c r="S9" s="9" t="s">
        <v>39</v>
      </c>
      <c r="T9" s="68">
        <v>7.2</v>
      </c>
      <c r="U9" s="9" t="s">
        <v>39</v>
      </c>
      <c r="V9" s="68">
        <v>7.2</v>
      </c>
      <c r="W9" s="9" t="s">
        <v>39</v>
      </c>
      <c r="X9" s="68">
        <v>6.4</v>
      </c>
      <c r="Y9" s="47"/>
    </row>
    <row r="10" spans="1:25" ht="15.75">
      <c r="A10" s="67" t="s">
        <v>50</v>
      </c>
      <c r="B10" s="2"/>
      <c r="C10" s="2"/>
      <c r="D10" s="26">
        <f t="shared" si="2"/>
        <v>0</v>
      </c>
      <c r="E10" s="2"/>
      <c r="F10" s="97"/>
      <c r="G10" s="7">
        <v>0.30555555555555552</v>
      </c>
      <c r="H10" s="3" t="s">
        <v>125</v>
      </c>
      <c r="I10" s="1">
        <v>8</v>
      </c>
      <c r="J10" s="1">
        <v>6425</v>
      </c>
      <c r="K10" s="1">
        <v>2800</v>
      </c>
      <c r="L10" s="2">
        <v>90.1</v>
      </c>
      <c r="M10" s="2">
        <v>78.319999999999993</v>
      </c>
      <c r="N10" s="137">
        <f t="shared" si="0"/>
        <v>86.925638179800231</v>
      </c>
      <c r="O10" s="28" t="s">
        <v>4</v>
      </c>
      <c r="P10" s="25" t="e">
        <f t="shared" ref="P10" si="3">AVERAGE(P4:P9)</f>
        <v>#DIV/0!</v>
      </c>
      <c r="Q10" s="25" t="e">
        <f t="shared" ref="Q10" si="4">AVERAGE(Q4:Q9)</f>
        <v>#DIV/0!</v>
      </c>
      <c r="R10" s="137" t="e">
        <f t="shared" si="1"/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5">
      <c r="A11" s="67" t="s">
        <v>51</v>
      </c>
      <c r="B11" s="2"/>
      <c r="C11" s="2"/>
      <c r="D11" s="26">
        <f t="shared" si="2"/>
        <v>0</v>
      </c>
      <c r="E11" s="2"/>
      <c r="F11" s="97"/>
      <c r="G11" s="7">
        <v>0.30902777777777779</v>
      </c>
      <c r="H11" s="3" t="s">
        <v>125</v>
      </c>
      <c r="I11" s="1">
        <v>3</v>
      </c>
      <c r="J11" s="1">
        <v>4426</v>
      </c>
      <c r="K11" s="1">
        <v>900</v>
      </c>
      <c r="L11" s="2">
        <v>90.9</v>
      </c>
      <c r="M11" s="2">
        <v>78.28</v>
      </c>
      <c r="N11" s="137">
        <f t="shared" si="0"/>
        <v>86.116611661166104</v>
      </c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75">
      <c r="A12" s="24" t="s">
        <v>4</v>
      </c>
      <c r="B12" s="25">
        <f>AVERAGE(B6:B11)</f>
        <v>17.73</v>
      </c>
      <c r="C12" s="25">
        <f>AVERAGE(C6:C11)</f>
        <v>15.93</v>
      </c>
      <c r="D12" s="26">
        <f t="shared" si="2"/>
        <v>89.847715736040598</v>
      </c>
      <c r="E12" s="25" t="e">
        <f>AVERAGE(E6:E11)</f>
        <v>#DIV/0!</v>
      </c>
      <c r="F12" s="25"/>
      <c r="G12" s="7" t="s">
        <v>130</v>
      </c>
      <c r="H12" s="3" t="s">
        <v>125</v>
      </c>
      <c r="I12" s="1">
        <v>6</v>
      </c>
      <c r="J12" s="1">
        <v>6427</v>
      </c>
      <c r="K12" s="1">
        <v>1200</v>
      </c>
      <c r="L12" s="2">
        <v>90.38</v>
      </c>
      <c r="M12" s="2">
        <v>77.8</v>
      </c>
      <c r="N12" s="137">
        <f t="shared" si="0"/>
        <v>86.080991369772079</v>
      </c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5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0.35069444444444442</v>
      </c>
      <c r="H13" s="3" t="s">
        <v>125</v>
      </c>
      <c r="I13" s="3">
        <v>7</v>
      </c>
      <c r="J13" s="3">
        <v>6428</v>
      </c>
      <c r="K13" s="3">
        <v>1800</v>
      </c>
      <c r="L13" s="8">
        <v>91.36</v>
      </c>
      <c r="M13" s="2">
        <v>78.72</v>
      </c>
      <c r="N13" s="137">
        <f t="shared" si="0"/>
        <v>86.164623467600705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5">
      <c r="A14" s="73" t="s">
        <v>46</v>
      </c>
      <c r="B14" s="2">
        <v>18.149999999999999</v>
      </c>
      <c r="C14" s="2">
        <v>16.3</v>
      </c>
      <c r="D14" s="26">
        <f t="shared" ref="D14:D78" si="5">IF(B14&gt;0,C14/B14*100,0)</f>
        <v>89.807162534435264</v>
      </c>
      <c r="E14" s="2"/>
      <c r="F14" s="97"/>
      <c r="G14" s="7">
        <v>0.35416666666666669</v>
      </c>
      <c r="H14" s="3" t="s">
        <v>125</v>
      </c>
      <c r="I14" s="3">
        <v>4</v>
      </c>
      <c r="J14" s="3">
        <v>6429</v>
      </c>
      <c r="K14" s="3">
        <v>900</v>
      </c>
      <c r="L14" s="8">
        <v>89.96</v>
      </c>
      <c r="M14" s="2">
        <v>78.040000000000006</v>
      </c>
      <c r="N14" s="137">
        <f t="shared" si="0"/>
        <v>86.749666518452656</v>
      </c>
      <c r="O14" s="9" t="s">
        <v>114</v>
      </c>
      <c r="P14" s="5"/>
      <c r="Q14" s="5"/>
      <c r="R14" s="137">
        <f t="shared" ref="R14:R17" si="6">IF(P14&gt;0,Q14/P14*100,0)</f>
        <v>0</v>
      </c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5">
      <c r="A15" s="73" t="s">
        <v>47</v>
      </c>
      <c r="B15" s="2"/>
      <c r="C15" s="2"/>
      <c r="D15" s="26">
        <f t="shared" si="5"/>
        <v>0</v>
      </c>
      <c r="E15" s="2"/>
      <c r="F15" s="97"/>
      <c r="G15" s="7"/>
      <c r="H15" s="3"/>
      <c r="I15" s="3"/>
      <c r="J15" s="3"/>
      <c r="K15" s="3"/>
      <c r="L15" s="8"/>
      <c r="M15" s="2"/>
      <c r="N15" s="137">
        <f t="shared" si="0"/>
        <v>0</v>
      </c>
      <c r="O15" s="119" t="s">
        <v>115</v>
      </c>
      <c r="P15" s="5"/>
      <c r="Q15" s="5"/>
      <c r="R15" s="137">
        <f t="shared" si="6"/>
        <v>0</v>
      </c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5">
      <c r="A16" s="73" t="s">
        <v>48</v>
      </c>
      <c r="B16" s="2"/>
      <c r="C16" s="2"/>
      <c r="D16" s="26">
        <f t="shared" si="5"/>
        <v>0</v>
      </c>
      <c r="E16" s="2"/>
      <c r="F16" s="97"/>
      <c r="G16" s="7"/>
      <c r="H16" s="3"/>
      <c r="I16" s="3"/>
      <c r="J16" s="3"/>
      <c r="K16" s="3"/>
      <c r="L16" s="8"/>
      <c r="M16" s="2"/>
      <c r="N16" s="137">
        <f t="shared" si="0"/>
        <v>0</v>
      </c>
      <c r="O16" s="9" t="s">
        <v>116</v>
      </c>
      <c r="P16" s="5"/>
      <c r="Q16" s="5"/>
      <c r="R16" s="137">
        <f t="shared" si="6"/>
        <v>0</v>
      </c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5">
      <c r="A17" s="73" t="s">
        <v>49</v>
      </c>
      <c r="B17" s="2"/>
      <c r="C17" s="2"/>
      <c r="D17" s="26">
        <f t="shared" si="5"/>
        <v>0</v>
      </c>
      <c r="E17" s="2"/>
      <c r="F17" s="97"/>
      <c r="G17" s="7"/>
      <c r="H17" s="3"/>
      <c r="I17" s="3"/>
      <c r="J17" s="3"/>
      <c r="K17" s="3"/>
      <c r="L17" s="8"/>
      <c r="M17" s="2"/>
      <c r="N17" s="137">
        <f t="shared" si="0"/>
        <v>0</v>
      </c>
      <c r="O17" s="9" t="s">
        <v>117</v>
      </c>
      <c r="P17" s="5"/>
      <c r="Q17" s="5"/>
      <c r="R17" s="137">
        <f t="shared" si="6"/>
        <v>0</v>
      </c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75">
      <c r="A18" s="73" t="s">
        <v>50</v>
      </c>
      <c r="B18" s="2"/>
      <c r="C18" s="2"/>
      <c r="D18" s="26">
        <f t="shared" si="5"/>
        <v>0</v>
      </c>
      <c r="E18" s="2"/>
      <c r="F18" s="97"/>
      <c r="G18" s="7"/>
      <c r="H18" s="3"/>
      <c r="I18" s="3"/>
      <c r="J18" s="3"/>
      <c r="K18" s="3"/>
      <c r="L18" s="8"/>
      <c r="M18" s="2"/>
      <c r="N18" s="137">
        <f t="shared" si="0"/>
        <v>0</v>
      </c>
      <c r="O18" s="28" t="s">
        <v>4</v>
      </c>
      <c r="P18" s="25" t="e">
        <f t="shared" ref="P18" si="7">AVERAGE(P12:P17)</f>
        <v>#DIV/0!</v>
      </c>
      <c r="Q18" s="25" t="e">
        <f t="shared" ref="Q18" si="8">AVERAGE(Q12:Q17)</f>
        <v>#DIV/0!</v>
      </c>
      <c r="R18" s="137" t="e">
        <f t="shared" ref="R18" si="9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5">
      <c r="A19" s="73" t="s">
        <v>51</v>
      </c>
      <c r="B19" s="2"/>
      <c r="C19" s="2"/>
      <c r="D19" s="26">
        <f t="shared" si="5"/>
        <v>0</v>
      </c>
      <c r="E19" s="2"/>
      <c r="F19" s="97"/>
      <c r="G19" s="7"/>
      <c r="H19" s="3"/>
      <c r="I19" s="4"/>
      <c r="J19" s="4"/>
      <c r="K19" s="4"/>
      <c r="L19" s="5"/>
      <c r="M19" s="2"/>
      <c r="N19" s="137">
        <f t="shared" si="0"/>
        <v>0</v>
      </c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75">
      <c r="A20" s="24" t="s">
        <v>4</v>
      </c>
      <c r="B20" s="25">
        <f>AVERAGE(B14:B19)</f>
        <v>18.149999999999999</v>
      </c>
      <c r="C20" s="25">
        <f>AVERAGE(C14:C19)</f>
        <v>16.3</v>
      </c>
      <c r="D20" s="26">
        <f t="shared" si="5"/>
        <v>89.807162534435264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137">
        <f t="shared" si="0"/>
        <v>0</v>
      </c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5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137">
        <f t="shared" si="0"/>
        <v>0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5">
      <c r="A22" s="73" t="s">
        <v>46</v>
      </c>
      <c r="B22" s="2">
        <v>13.35</v>
      </c>
      <c r="C22" s="2">
        <v>11.71</v>
      </c>
      <c r="D22" s="26">
        <f t="shared" si="5"/>
        <v>87.715355805243462</v>
      </c>
      <c r="E22" s="2"/>
      <c r="F22" s="97"/>
      <c r="G22" s="7"/>
      <c r="H22" s="3"/>
      <c r="I22" s="3"/>
      <c r="J22" s="3"/>
      <c r="K22" s="3"/>
      <c r="L22" s="8"/>
      <c r="M22" s="2"/>
      <c r="N22" s="137">
        <f t="shared" si="0"/>
        <v>0</v>
      </c>
      <c r="O22" s="9" t="s">
        <v>114</v>
      </c>
      <c r="P22" s="8"/>
      <c r="Q22" s="8"/>
      <c r="R22" s="137">
        <f t="shared" ref="R22:R25" si="10">IF(P22&gt;0,Q22/P22*100,0)</f>
        <v>0</v>
      </c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5">
      <c r="A23" s="73" t="s">
        <v>47</v>
      </c>
      <c r="B23" s="2"/>
      <c r="C23" s="2"/>
      <c r="D23" s="26">
        <f t="shared" si="5"/>
        <v>0</v>
      </c>
      <c r="E23" s="2"/>
      <c r="F23" s="97"/>
      <c r="G23" s="7"/>
      <c r="H23" s="3"/>
      <c r="I23" s="3"/>
      <c r="J23" s="3"/>
      <c r="K23" s="3"/>
      <c r="L23" s="8"/>
      <c r="M23" s="2"/>
      <c r="N23" s="137">
        <f t="shared" si="0"/>
        <v>0</v>
      </c>
      <c r="O23" s="119" t="s">
        <v>115</v>
      </c>
      <c r="P23" s="8"/>
      <c r="Q23" s="8"/>
      <c r="R23" s="137">
        <f t="shared" si="10"/>
        <v>0</v>
      </c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5">
      <c r="A24" s="73" t="s">
        <v>48</v>
      </c>
      <c r="B24" s="2"/>
      <c r="C24" s="2"/>
      <c r="D24" s="26">
        <f t="shared" si="5"/>
        <v>0</v>
      </c>
      <c r="E24" s="2"/>
      <c r="F24" s="97"/>
      <c r="G24" s="7"/>
      <c r="H24" s="3"/>
      <c r="I24" s="3"/>
      <c r="J24" s="3"/>
      <c r="K24" s="3"/>
      <c r="L24" s="8"/>
      <c r="M24" s="2"/>
      <c r="N24" s="137">
        <f t="shared" si="0"/>
        <v>0</v>
      </c>
      <c r="O24" s="9" t="s">
        <v>116</v>
      </c>
      <c r="P24" s="8"/>
      <c r="Q24" s="8"/>
      <c r="R24" s="137">
        <f>IF(P24&gt;0,Q24/P24*100,0)</f>
        <v>0</v>
      </c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5">
      <c r="A25" s="73" t="s">
        <v>49</v>
      </c>
      <c r="B25" s="2"/>
      <c r="C25" s="2"/>
      <c r="D25" s="26">
        <f t="shared" si="5"/>
        <v>0</v>
      </c>
      <c r="E25" s="2"/>
      <c r="F25" s="97"/>
      <c r="G25" s="7"/>
      <c r="H25" s="3"/>
      <c r="I25" s="3"/>
      <c r="J25" s="3"/>
      <c r="K25" s="3"/>
      <c r="L25" s="8"/>
      <c r="M25" s="2"/>
      <c r="N25" s="137">
        <f t="shared" si="0"/>
        <v>0</v>
      </c>
      <c r="O25" s="9" t="s">
        <v>117</v>
      </c>
      <c r="P25" s="8"/>
      <c r="Q25" s="8"/>
      <c r="R25" s="137">
        <f t="shared" si="10"/>
        <v>0</v>
      </c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75">
      <c r="A26" s="73" t="s">
        <v>50</v>
      </c>
      <c r="B26" s="2"/>
      <c r="C26" s="2"/>
      <c r="D26" s="26">
        <f t="shared" si="5"/>
        <v>0</v>
      </c>
      <c r="E26" s="2"/>
      <c r="F26" s="97"/>
      <c r="G26" s="7"/>
      <c r="H26" s="3"/>
      <c r="I26" s="3"/>
      <c r="J26" s="3"/>
      <c r="K26" s="3"/>
      <c r="L26" s="8"/>
      <c r="M26" s="2"/>
      <c r="N26" s="137">
        <f t="shared" si="0"/>
        <v>0</v>
      </c>
      <c r="O26" s="28" t="s">
        <v>4</v>
      </c>
      <c r="P26" s="25" t="e">
        <f t="shared" ref="P26" si="11">AVERAGE(P20:P25)</f>
        <v>#DIV/0!</v>
      </c>
      <c r="Q26" s="25" t="e">
        <f t="shared" ref="Q26" si="12">AVERAGE(Q20:Q25)</f>
        <v>#DIV/0!</v>
      </c>
      <c r="R26" s="137" t="e">
        <f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5">
      <c r="A27" s="73" t="s">
        <v>51</v>
      </c>
      <c r="B27" s="2"/>
      <c r="C27" s="2"/>
      <c r="D27" s="26">
        <f t="shared" si="5"/>
        <v>0</v>
      </c>
      <c r="E27" s="2"/>
      <c r="F27" s="97"/>
      <c r="G27" s="7"/>
      <c r="H27" s="3"/>
      <c r="I27" s="3"/>
      <c r="J27" s="3"/>
      <c r="K27" s="3"/>
      <c r="L27" s="2"/>
      <c r="M27" s="2"/>
      <c r="N27" s="137">
        <f t="shared" si="0"/>
        <v>0</v>
      </c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75">
      <c r="A28" s="24" t="s">
        <v>4</v>
      </c>
      <c r="B28" s="25">
        <f>AVERAGE(B22:B27)</f>
        <v>13.35</v>
      </c>
      <c r="C28" s="25">
        <f>AVERAGE(C22:C27)</f>
        <v>11.71</v>
      </c>
      <c r="D28" s="26">
        <f t="shared" si="5"/>
        <v>87.715355805243462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137">
        <f t="shared" si="0"/>
        <v>0</v>
      </c>
      <c r="O28" s="159" t="s">
        <v>67</v>
      </c>
      <c r="P28" s="160"/>
      <c r="Q28" s="160"/>
      <c r="R28" s="161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.7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137">
        <f t="shared" si="0"/>
        <v>0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75">
      <c r="A30" s="73" t="s">
        <v>46</v>
      </c>
      <c r="B30" s="2">
        <v>4.3099999999999996</v>
      </c>
      <c r="C30" s="2">
        <v>2.63</v>
      </c>
      <c r="D30" s="26">
        <f t="shared" si="5"/>
        <v>61.020881670533647</v>
      </c>
      <c r="E30" s="2"/>
      <c r="F30" s="97"/>
      <c r="G30" s="7"/>
      <c r="H30" s="3"/>
      <c r="I30" s="3"/>
      <c r="J30" s="3"/>
      <c r="K30" s="3"/>
      <c r="L30" s="2"/>
      <c r="M30" s="2"/>
      <c r="N30" s="137">
        <f t="shared" si="0"/>
        <v>0</v>
      </c>
      <c r="O30" s="54" t="s">
        <v>14</v>
      </c>
      <c r="P30" s="2"/>
      <c r="Q30" s="2"/>
      <c r="R30" s="137">
        <f t="shared" ref="R30:R35" si="13">IF(P30&gt;0,Q30/P30*100,0)</f>
        <v>0</v>
      </c>
      <c r="S30" s="28" t="s">
        <v>4</v>
      </c>
      <c r="T30" s="25">
        <f>AVERAGE(T6:T29)</f>
        <v>7.333333333333333</v>
      </c>
      <c r="U30" s="28" t="s">
        <v>4</v>
      </c>
      <c r="V30" s="25">
        <f>AVERAGE(V6:V29)</f>
        <v>7.2333333333333334</v>
      </c>
      <c r="W30" s="28" t="s">
        <v>4</v>
      </c>
      <c r="X30" s="25">
        <f>AVERAGE(X6:X29)</f>
        <v>6.5333333333333341</v>
      </c>
      <c r="Y30" s="47"/>
    </row>
    <row r="31" spans="1:25" ht="15">
      <c r="A31" s="73" t="s">
        <v>47</v>
      </c>
      <c r="B31" s="2"/>
      <c r="C31" s="2"/>
      <c r="D31" s="26">
        <f t="shared" si="5"/>
        <v>0</v>
      </c>
      <c r="E31" s="2"/>
      <c r="F31" s="97"/>
      <c r="G31" s="7"/>
      <c r="H31" s="3"/>
      <c r="I31" s="3"/>
      <c r="J31" s="3"/>
      <c r="K31" s="3"/>
      <c r="L31" s="8"/>
      <c r="M31" s="2"/>
      <c r="N31" s="137">
        <f t="shared" si="0"/>
        <v>0</v>
      </c>
      <c r="O31" s="54" t="s">
        <v>15</v>
      </c>
      <c r="P31" s="2">
        <v>84.42</v>
      </c>
      <c r="Q31" s="2">
        <v>29.72</v>
      </c>
      <c r="R31" s="137">
        <f t="shared" si="13"/>
        <v>35.204927742241168</v>
      </c>
      <c r="S31" s="177" t="s">
        <v>64</v>
      </c>
      <c r="T31" s="178"/>
      <c r="U31" s="172" t="s">
        <v>73</v>
      </c>
      <c r="V31" s="173"/>
      <c r="W31" s="155" t="s">
        <v>45</v>
      </c>
      <c r="X31" s="156"/>
      <c r="Y31" s="47"/>
    </row>
    <row r="32" spans="1:25" ht="15.75">
      <c r="A32" s="73" t="s">
        <v>48</v>
      </c>
      <c r="B32" s="2"/>
      <c r="C32" s="2"/>
      <c r="D32" s="26">
        <f t="shared" si="5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137">
        <f t="shared" si="0"/>
        <v>0</v>
      </c>
      <c r="O32" s="54" t="s">
        <v>62</v>
      </c>
      <c r="P32" s="2"/>
      <c r="Q32" s="2"/>
      <c r="R32" s="137">
        <f t="shared" si="13"/>
        <v>0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5">
      <c r="A33" s="73" t="s">
        <v>49</v>
      </c>
      <c r="B33" s="2"/>
      <c r="C33" s="2"/>
      <c r="D33" s="26">
        <f t="shared" si="5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137">
        <f t="shared" si="0"/>
        <v>0</v>
      </c>
      <c r="O33" s="72" t="s">
        <v>13</v>
      </c>
      <c r="P33" s="2"/>
      <c r="Q33" s="2"/>
      <c r="R33" s="137">
        <f t="shared" si="13"/>
        <v>0</v>
      </c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5">
      <c r="A34" s="73" t="s">
        <v>50</v>
      </c>
      <c r="B34" s="2"/>
      <c r="C34" s="2"/>
      <c r="D34" s="26">
        <f t="shared" si="5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137">
        <f t="shared" si="0"/>
        <v>0</v>
      </c>
      <c r="O34" s="54" t="s">
        <v>16</v>
      </c>
      <c r="P34" s="2"/>
      <c r="Q34" s="2"/>
      <c r="R34" s="137">
        <f t="shared" si="13"/>
        <v>0</v>
      </c>
      <c r="S34" s="9" t="s">
        <v>25</v>
      </c>
      <c r="T34" s="68">
        <v>8.6999999999999993</v>
      </c>
      <c r="U34" s="9" t="s">
        <v>25</v>
      </c>
      <c r="V34" s="68">
        <v>8.4</v>
      </c>
      <c r="W34" s="12" t="s">
        <v>25</v>
      </c>
      <c r="X34" s="81">
        <v>7.7</v>
      </c>
      <c r="Y34" s="47"/>
    </row>
    <row r="35" spans="1:25" ht="15">
      <c r="A35" s="73" t="s">
        <v>51</v>
      </c>
      <c r="B35" s="2"/>
      <c r="C35" s="2"/>
      <c r="D35" s="26">
        <f t="shared" si="5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137">
        <f t="shared" si="0"/>
        <v>0</v>
      </c>
      <c r="O35" s="54" t="s">
        <v>61</v>
      </c>
      <c r="P35" s="2"/>
      <c r="Q35" s="2"/>
      <c r="R35" s="137">
        <f t="shared" si="13"/>
        <v>0</v>
      </c>
      <c r="S35" s="9" t="s">
        <v>26</v>
      </c>
      <c r="T35" s="68">
        <v>8.8000000000000007</v>
      </c>
      <c r="U35" s="9" t="s">
        <v>26</v>
      </c>
      <c r="V35" s="68">
        <v>8.4</v>
      </c>
      <c r="W35" s="12" t="s">
        <v>26</v>
      </c>
      <c r="X35" s="81">
        <v>7.6</v>
      </c>
      <c r="Y35" s="47"/>
    </row>
    <row r="36" spans="1:25" ht="15.75">
      <c r="A36" s="24" t="s">
        <v>4</v>
      </c>
      <c r="B36" s="25">
        <f>AVERAGE(B30:B35)</f>
        <v>4.3099999999999996</v>
      </c>
      <c r="C36" s="25">
        <f>AVERAGE(C30:C35)</f>
        <v>2.63</v>
      </c>
      <c r="D36" s="26">
        <f t="shared" si="5"/>
        <v>61.020881670533647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137">
        <f t="shared" si="0"/>
        <v>0</v>
      </c>
      <c r="O36" s="28" t="s">
        <v>4</v>
      </c>
      <c r="P36" s="25">
        <f t="shared" ref="P36" si="14">AVERAGE(P30:P35)</f>
        <v>84.42</v>
      </c>
      <c r="Q36" s="25">
        <f t="shared" ref="Q36" si="15">AVERAGE(Q30:Q35)</f>
        <v>29.72</v>
      </c>
      <c r="R36" s="137">
        <f>IF(P36&gt;0,Q36/P36*100,0)</f>
        <v>35.204927742241168</v>
      </c>
      <c r="S36" s="9" t="s">
        <v>39</v>
      </c>
      <c r="T36" s="68">
        <v>8.6999999999999993</v>
      </c>
      <c r="U36" s="9" t="s">
        <v>39</v>
      </c>
      <c r="V36" s="68">
        <v>8.3000000000000007</v>
      </c>
      <c r="W36" s="12" t="s">
        <v>39</v>
      </c>
      <c r="X36" s="81">
        <v>7.6</v>
      </c>
      <c r="Y36" s="47"/>
    </row>
    <row r="37" spans="1:25" ht="15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137">
        <f t="shared" si="0"/>
        <v>0</v>
      </c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5">
      <c r="A38" s="73" t="s">
        <v>46</v>
      </c>
      <c r="B38" s="2">
        <v>2.4</v>
      </c>
      <c r="C38" s="2">
        <v>1.75</v>
      </c>
      <c r="D38" s="26">
        <f t="shared" si="5"/>
        <v>72.916666666666671</v>
      </c>
      <c r="E38" s="2"/>
      <c r="F38" s="97"/>
      <c r="G38" s="7"/>
      <c r="H38" s="22"/>
      <c r="I38" s="22"/>
      <c r="J38" s="22"/>
      <c r="K38" s="22"/>
      <c r="L38" s="23"/>
      <c r="M38" s="2"/>
      <c r="N38" s="137">
        <f t="shared" si="0"/>
        <v>0</v>
      </c>
      <c r="O38" s="174" t="s">
        <v>58</v>
      </c>
      <c r="P38" s="175"/>
      <c r="Q38" s="175"/>
      <c r="R38" s="176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5">
      <c r="A39" s="73" t="s">
        <v>47</v>
      </c>
      <c r="B39" s="2"/>
      <c r="C39" s="2"/>
      <c r="D39" s="26">
        <f t="shared" si="5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137">
        <f t="shared" si="0"/>
        <v>0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5">
      <c r="A40" s="73" t="s">
        <v>48</v>
      </c>
      <c r="B40" s="2"/>
      <c r="C40" s="2"/>
      <c r="D40" s="26">
        <f t="shared" si="5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137">
        <f t="shared" si="0"/>
        <v>0</v>
      </c>
      <c r="O40" s="9" t="s">
        <v>114</v>
      </c>
      <c r="P40" s="8"/>
      <c r="Q40" s="8"/>
      <c r="R40" s="137">
        <f t="shared" ref="R40:R43" si="16">IF(P40&gt;0,Q40/P40*100,0)</f>
        <v>0</v>
      </c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5">
      <c r="A41" s="73" t="s">
        <v>49</v>
      </c>
      <c r="B41" s="2"/>
      <c r="C41" s="2"/>
      <c r="D41" s="26">
        <f t="shared" si="5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137">
        <f t="shared" si="0"/>
        <v>0</v>
      </c>
      <c r="O41" s="119" t="s">
        <v>115</v>
      </c>
      <c r="P41" s="8"/>
      <c r="Q41" s="8"/>
      <c r="R41" s="137">
        <f t="shared" si="16"/>
        <v>0</v>
      </c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5">
      <c r="A42" s="73" t="s">
        <v>50</v>
      </c>
      <c r="B42" s="2"/>
      <c r="C42" s="2"/>
      <c r="D42" s="26">
        <f t="shared" si="5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137">
        <f t="shared" si="0"/>
        <v>0</v>
      </c>
      <c r="O42" s="9" t="s">
        <v>116</v>
      </c>
      <c r="P42" s="8"/>
      <c r="Q42" s="8"/>
      <c r="R42" s="137">
        <f t="shared" si="16"/>
        <v>0</v>
      </c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5">
      <c r="A43" s="73" t="s">
        <v>51</v>
      </c>
      <c r="B43" s="2"/>
      <c r="C43" s="2"/>
      <c r="D43" s="26">
        <f t="shared" si="5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137">
        <f t="shared" si="0"/>
        <v>0</v>
      </c>
      <c r="O43" s="9" t="s">
        <v>117</v>
      </c>
      <c r="P43" s="8"/>
      <c r="Q43" s="8"/>
      <c r="R43" s="137">
        <f t="shared" si="16"/>
        <v>0</v>
      </c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75">
      <c r="A44" s="24" t="s">
        <v>4</v>
      </c>
      <c r="B44" s="25">
        <f>AVERAGE(B38:B43)</f>
        <v>2.4</v>
      </c>
      <c r="C44" s="25">
        <f>AVERAGE(C38:C43)</f>
        <v>1.75</v>
      </c>
      <c r="D44" s="26">
        <f t="shared" si="5"/>
        <v>72.916666666666671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137">
        <f t="shared" si="0"/>
        <v>0</v>
      </c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37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5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137">
        <f t="shared" si="0"/>
        <v>0</v>
      </c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5">
      <c r="A46" s="73" t="s">
        <v>46</v>
      </c>
      <c r="B46" s="2">
        <v>10.55</v>
      </c>
      <c r="C46" s="2">
        <v>9.41</v>
      </c>
      <c r="D46" s="26">
        <f t="shared" si="5"/>
        <v>89.194312796208536</v>
      </c>
      <c r="E46" s="2"/>
      <c r="F46" s="97"/>
      <c r="G46" s="7"/>
      <c r="H46" s="22"/>
      <c r="I46" s="22"/>
      <c r="J46" s="22"/>
      <c r="K46" s="22"/>
      <c r="L46" s="23"/>
      <c r="M46" s="2"/>
      <c r="N46" s="137">
        <f t="shared" si="0"/>
        <v>0</v>
      </c>
      <c r="O46" s="162" t="s">
        <v>70</v>
      </c>
      <c r="P46" s="163"/>
      <c r="Q46" s="163"/>
      <c r="R46" s="164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5">
      <c r="A47" s="73" t="s">
        <v>47</v>
      </c>
      <c r="B47" s="2"/>
      <c r="C47" s="2"/>
      <c r="D47" s="26">
        <f t="shared" si="5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137">
        <f t="shared" si="0"/>
        <v>0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5">
      <c r="A48" s="73" t="s">
        <v>48</v>
      </c>
      <c r="B48" s="2"/>
      <c r="C48" s="2"/>
      <c r="D48" s="26">
        <f t="shared" si="5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137">
        <f t="shared" si="0"/>
        <v>0</v>
      </c>
      <c r="O48" s="9" t="s">
        <v>114</v>
      </c>
      <c r="P48" s="8"/>
      <c r="Q48" s="8"/>
      <c r="R48" s="137">
        <f t="shared" ref="R48:R51" si="20">IF(P48&gt;0,Q48/P48*100,0)</f>
        <v>0</v>
      </c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.75">
      <c r="A49" s="73" t="s">
        <v>49</v>
      </c>
      <c r="B49" s="2"/>
      <c r="C49" s="2"/>
      <c r="D49" s="26">
        <f t="shared" si="5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137">
        <f t="shared" si="0"/>
        <v>0</v>
      </c>
      <c r="O49" s="119" t="s">
        <v>115</v>
      </c>
      <c r="P49" s="8"/>
      <c r="Q49" s="8"/>
      <c r="R49" s="137">
        <f t="shared" si="20"/>
        <v>0</v>
      </c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5">
      <c r="A50" s="73" t="s">
        <v>50</v>
      </c>
      <c r="B50" s="2"/>
      <c r="C50" s="2"/>
      <c r="D50" s="26">
        <f t="shared" si="5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137">
        <f t="shared" si="0"/>
        <v>0</v>
      </c>
      <c r="O50" s="9" t="s">
        <v>116</v>
      </c>
      <c r="P50" s="8"/>
      <c r="Q50" s="8"/>
      <c r="R50" s="137">
        <f t="shared" si="20"/>
        <v>0</v>
      </c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5">
      <c r="A51" s="73" t="s">
        <v>51</v>
      </c>
      <c r="B51" s="2"/>
      <c r="C51" s="2"/>
      <c r="D51" s="26">
        <f t="shared" si="5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137">
        <f t="shared" si="0"/>
        <v>0</v>
      </c>
      <c r="O51" s="9" t="s">
        <v>117</v>
      </c>
      <c r="P51" s="8"/>
      <c r="Q51" s="8"/>
      <c r="R51" s="137">
        <f t="shared" si="20"/>
        <v>0</v>
      </c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75">
      <c r="A52" s="24" t="s">
        <v>4</v>
      </c>
      <c r="B52" s="25">
        <f>AVERAGE(B46:B51)</f>
        <v>10.55</v>
      </c>
      <c r="C52" s="25">
        <f>AVERAGE(C46:C51)</f>
        <v>9.41</v>
      </c>
      <c r="D52" s="26">
        <f t="shared" si="5"/>
        <v>89.194312796208536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137">
        <f t="shared" si="0"/>
        <v>0</v>
      </c>
      <c r="O52" s="28" t="s">
        <v>4</v>
      </c>
      <c r="P52" s="25" t="e">
        <f t="shared" ref="P52" si="21">AVERAGE(P46:P51)</f>
        <v>#DIV/0!</v>
      </c>
      <c r="Q52" s="25" t="e">
        <f t="shared" ref="Q52" si="22">AVERAGE(Q46:Q51)</f>
        <v>#DIV/0!</v>
      </c>
      <c r="R52" s="137" t="e">
        <f t="shared" ref="R52" si="23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5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137">
        <f t="shared" si="0"/>
        <v>0</v>
      </c>
      <c r="O53" s="165" t="s">
        <v>105</v>
      </c>
      <c r="P53" s="166"/>
      <c r="Q53" s="166"/>
      <c r="R53" s="167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5">
      <c r="A54" s="73" t="s">
        <v>46</v>
      </c>
      <c r="B54" s="2">
        <v>64.86</v>
      </c>
      <c r="C54" s="2">
        <v>58.22</v>
      </c>
      <c r="D54" s="26">
        <f t="shared" si="5"/>
        <v>89.76256552574776</v>
      </c>
      <c r="E54" s="2"/>
      <c r="F54" s="97"/>
      <c r="G54" s="7"/>
      <c r="H54" s="22"/>
      <c r="I54" s="22"/>
      <c r="J54" s="22"/>
      <c r="K54" s="22"/>
      <c r="L54" s="23"/>
      <c r="M54" s="2"/>
      <c r="N54" s="137">
        <f t="shared" si="0"/>
        <v>0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5">
      <c r="A55" s="73" t="s">
        <v>47</v>
      </c>
      <c r="B55" s="2"/>
      <c r="C55" s="2"/>
      <c r="D55" s="26">
        <f t="shared" si="5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137">
        <f t="shared" si="0"/>
        <v>0</v>
      </c>
      <c r="O55" s="9" t="s">
        <v>114</v>
      </c>
      <c r="P55" s="2"/>
      <c r="Q55" s="2"/>
      <c r="R55" s="137">
        <f t="shared" ref="R55:R58" si="24">IF(P55&gt;0,Q55/P55*100,0)</f>
        <v>0</v>
      </c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5">
      <c r="A56" s="73" t="s">
        <v>48</v>
      </c>
      <c r="B56" s="2"/>
      <c r="C56" s="2"/>
      <c r="D56" s="26">
        <f t="shared" si="5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137">
        <f t="shared" si="0"/>
        <v>0</v>
      </c>
      <c r="O56" s="119" t="s">
        <v>115</v>
      </c>
      <c r="P56" s="2"/>
      <c r="Q56" s="2"/>
      <c r="R56" s="137">
        <f t="shared" si="24"/>
        <v>0</v>
      </c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75">
      <c r="A57" s="73" t="s">
        <v>49</v>
      </c>
      <c r="B57" s="2"/>
      <c r="C57" s="2"/>
      <c r="D57" s="26">
        <f t="shared" si="5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137">
        <f t="shared" si="0"/>
        <v>0</v>
      </c>
      <c r="O57" s="9" t="s">
        <v>116</v>
      </c>
      <c r="P57" s="2"/>
      <c r="Q57" s="2"/>
      <c r="R57" s="137">
        <f t="shared" si="24"/>
        <v>0</v>
      </c>
      <c r="S57" s="124" t="s">
        <v>4</v>
      </c>
      <c r="T57" s="25">
        <f>AVERAGE(T33:T56)</f>
        <v>8.7333333333333325</v>
      </c>
      <c r="U57" s="28" t="s">
        <v>4</v>
      </c>
      <c r="V57" s="25">
        <f>AVERAGE(V33:V56)</f>
        <v>8.3666666666666671</v>
      </c>
      <c r="W57" s="28" t="s">
        <v>4</v>
      </c>
      <c r="X57" s="25">
        <f>AVERAGE(X33:X56)</f>
        <v>7.6333333333333329</v>
      </c>
      <c r="Y57" s="47"/>
    </row>
    <row r="58" spans="1:25" ht="15">
      <c r="A58" s="73" t="s">
        <v>50</v>
      </c>
      <c r="B58" s="2"/>
      <c r="C58" s="2"/>
      <c r="D58" s="26">
        <f t="shared" si="5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137">
        <f t="shared" si="0"/>
        <v>0</v>
      </c>
      <c r="O58" s="9" t="s">
        <v>117</v>
      </c>
      <c r="P58" s="2"/>
      <c r="Q58" s="2"/>
      <c r="R58" s="137">
        <f t="shared" si="24"/>
        <v>0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5">
      <c r="A59" s="73" t="s">
        <v>51</v>
      </c>
      <c r="B59" s="2"/>
      <c r="C59" s="2"/>
      <c r="D59" s="26">
        <f t="shared" si="5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137">
        <f t="shared" si="0"/>
        <v>0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75">
      <c r="A60" s="24" t="s">
        <v>4</v>
      </c>
      <c r="B60" s="25">
        <f>AVERAGE(B54:B59)</f>
        <v>64.86</v>
      </c>
      <c r="C60" s="25">
        <f>AVERAGE(C54:C59)</f>
        <v>58.22</v>
      </c>
      <c r="D60" s="26">
        <f t="shared" si="5"/>
        <v>89.76256552574776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137">
        <f t="shared" si="0"/>
        <v>0</v>
      </c>
      <c r="O60" s="28" t="s">
        <v>4</v>
      </c>
      <c r="P60" s="25" t="e">
        <f t="shared" ref="P60" si="25">AVERAGE(P54:P59)</f>
        <v>#DIV/0!</v>
      </c>
      <c r="Q60" s="25" t="e">
        <f t="shared" ref="Q60" si="26">AVERAGE(Q54:Q59)</f>
        <v>#DIV/0!</v>
      </c>
      <c r="R60" s="137" t="e">
        <f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.7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137">
        <f t="shared" si="0"/>
        <v>0</v>
      </c>
      <c r="O61" s="171" t="s">
        <v>68</v>
      </c>
      <c r="P61" s="171"/>
      <c r="Q61" s="171"/>
      <c r="R61" s="171"/>
      <c r="S61" s="41"/>
      <c r="T61" s="60">
        <v>1</v>
      </c>
      <c r="U61" s="125"/>
      <c r="V61" s="108"/>
      <c r="W61" s="60">
        <v>1</v>
      </c>
      <c r="X61" s="62"/>
      <c r="Y61" s="47"/>
    </row>
    <row r="62" spans="1:25" ht="15.75">
      <c r="A62" s="73" t="s">
        <v>46</v>
      </c>
      <c r="B62" s="2">
        <v>11.12</v>
      </c>
      <c r="C62" s="2">
        <v>9.84</v>
      </c>
      <c r="D62" s="26">
        <f t="shared" si="5"/>
        <v>88.489208633093526</v>
      </c>
      <c r="E62" s="2"/>
      <c r="F62" s="2"/>
      <c r="G62" s="89"/>
      <c r="H62" s="22"/>
      <c r="I62" s="22"/>
      <c r="J62" s="22"/>
      <c r="K62" s="85"/>
      <c r="L62" s="86"/>
      <c r="M62" s="2"/>
      <c r="N62" s="137">
        <f t="shared" si="0"/>
        <v>0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/>
      <c r="V62" s="108"/>
      <c r="W62" s="60">
        <v>2</v>
      </c>
      <c r="X62" s="62"/>
      <c r="Y62" s="47"/>
    </row>
    <row r="63" spans="1:25" ht="15.75">
      <c r="A63" s="73" t="s">
        <v>47</v>
      </c>
      <c r="B63" s="2"/>
      <c r="C63" s="2"/>
      <c r="D63" s="26">
        <f t="shared" si="5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137">
        <f t="shared" si="0"/>
        <v>0</v>
      </c>
      <c r="O63" s="54" t="s">
        <v>9</v>
      </c>
      <c r="P63" s="8"/>
      <c r="Q63" s="8"/>
      <c r="R63" s="8"/>
      <c r="S63" s="41"/>
      <c r="T63" s="69">
        <v>3</v>
      </c>
      <c r="U63" s="125"/>
      <c r="V63" s="108"/>
      <c r="W63" s="69">
        <v>3</v>
      </c>
      <c r="X63" s="62"/>
      <c r="Y63" s="47"/>
    </row>
    <row r="64" spans="1:25" ht="15.75">
      <c r="A64" s="73" t="s">
        <v>48</v>
      </c>
      <c r="B64" s="2"/>
      <c r="C64" s="2"/>
      <c r="D64" s="26">
        <f t="shared" si="5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/>
      <c r="Q64" s="8"/>
      <c r="R64" s="8"/>
      <c r="S64" s="41"/>
      <c r="T64" s="60">
        <v>4</v>
      </c>
      <c r="U64" s="125"/>
      <c r="V64" s="108"/>
      <c r="W64" s="60">
        <v>4</v>
      </c>
      <c r="X64" s="62"/>
      <c r="Y64" s="47"/>
    </row>
    <row r="65" spans="1:30" ht="15.75">
      <c r="A65" s="73" t="s">
        <v>49</v>
      </c>
      <c r="B65" s="2"/>
      <c r="C65" s="2"/>
      <c r="D65" s="26">
        <f t="shared" si="5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>
        <v>99.19</v>
      </c>
      <c r="Q65" s="8"/>
      <c r="R65" s="8"/>
      <c r="S65" s="41"/>
      <c r="T65" s="60">
        <v>5</v>
      </c>
      <c r="U65" s="125"/>
      <c r="V65" s="108"/>
      <c r="W65" s="60">
        <v>5</v>
      </c>
      <c r="X65" s="62"/>
      <c r="Y65" s="47"/>
      <c r="AB65" s="143"/>
      <c r="AC65" s="143"/>
      <c r="AD65" s="143"/>
    </row>
    <row r="66" spans="1:30" ht="15.75">
      <c r="A66" s="73" t="s">
        <v>50</v>
      </c>
      <c r="B66" s="2"/>
      <c r="C66" s="2"/>
      <c r="D66" s="26">
        <f t="shared" si="5"/>
        <v>0</v>
      </c>
      <c r="E66" s="2"/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/>
      <c r="Q66" s="8"/>
      <c r="R66" s="8"/>
      <c r="S66" s="41"/>
      <c r="T66" s="60">
        <v>6</v>
      </c>
      <c r="U66" s="125"/>
      <c r="V66" s="108"/>
      <c r="W66" s="60">
        <v>6</v>
      </c>
      <c r="X66" s="62"/>
      <c r="Y66" s="47"/>
    </row>
    <row r="67" spans="1:30" ht="15.75">
      <c r="A67" s="73" t="s">
        <v>51</v>
      </c>
      <c r="B67" s="2"/>
      <c r="C67" s="2"/>
      <c r="D67" s="26">
        <f t="shared" si="5"/>
        <v>0</v>
      </c>
      <c r="E67" s="2"/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/>
      <c r="Q67" s="8"/>
      <c r="R67" s="8"/>
      <c r="S67" s="41"/>
      <c r="T67" s="60">
        <v>7</v>
      </c>
      <c r="U67" s="125"/>
      <c r="V67" s="108"/>
      <c r="W67" s="60">
        <v>7</v>
      </c>
      <c r="X67" s="62"/>
      <c r="Y67" s="47"/>
    </row>
    <row r="68" spans="1:30" ht="15.75">
      <c r="A68" s="71" t="s">
        <v>4</v>
      </c>
      <c r="B68" s="25">
        <f>AVERAGE(B62:B67)</f>
        <v>11.12</v>
      </c>
      <c r="C68" s="25">
        <f>AVERAGE(C62:C67)</f>
        <v>9.84</v>
      </c>
      <c r="D68" s="26">
        <f t="shared" si="5"/>
        <v>88.489208633093526</v>
      </c>
      <c r="E68" s="25" t="e">
        <f>AVERAGE(E62:E67)</f>
        <v>#DIV/0!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/>
      <c r="Q68" s="8"/>
      <c r="R68" s="8"/>
      <c r="S68" s="41"/>
      <c r="T68" s="60">
        <v>8</v>
      </c>
      <c r="U68" s="125"/>
      <c r="V68" s="108"/>
      <c r="W68" s="102">
        <v>8</v>
      </c>
      <c r="X68" s="62"/>
      <c r="Y68" s="47"/>
    </row>
    <row r="69" spans="1:30" ht="15.75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/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75">
      <c r="A70" s="73" t="s">
        <v>46</v>
      </c>
      <c r="B70" s="138">
        <v>11.21</v>
      </c>
      <c r="C70" s="143">
        <v>9.9499999999999993</v>
      </c>
      <c r="D70" s="26">
        <f t="shared" si="5"/>
        <v>88.760035682426391</v>
      </c>
      <c r="E70" s="143"/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99.19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.75">
      <c r="A71" s="73" t="s">
        <v>47</v>
      </c>
      <c r="B71" s="138"/>
      <c r="C71" s="143"/>
      <c r="D71" s="26">
        <f t="shared" si="5"/>
        <v>0</v>
      </c>
      <c r="E71" s="143"/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48" t="s">
        <v>106</v>
      </c>
      <c r="P71" s="148"/>
      <c r="Q71" s="148"/>
      <c r="R71" s="148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.75">
      <c r="A72" s="73" t="s">
        <v>48</v>
      </c>
      <c r="B72" s="138"/>
      <c r="C72" s="143"/>
      <c r="D72" s="26">
        <f t="shared" si="5"/>
        <v>0</v>
      </c>
      <c r="E72" s="143"/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/>
      <c r="V72" s="108"/>
      <c r="W72" s="60">
        <v>1</v>
      </c>
      <c r="X72" s="62"/>
      <c r="Y72" s="47"/>
    </row>
    <row r="73" spans="1:30" ht="15.75">
      <c r="A73" s="73" t="s">
        <v>49</v>
      </c>
      <c r="B73" s="138"/>
      <c r="C73" s="143"/>
      <c r="D73" s="26">
        <f t="shared" si="5"/>
        <v>0</v>
      </c>
      <c r="E73" s="143"/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128</v>
      </c>
      <c r="P73" s="2">
        <v>89.8</v>
      </c>
      <c r="Q73" s="2">
        <v>65.69</v>
      </c>
      <c r="R73" s="137">
        <f t="shared" ref="R73:R78" si="31">IF(P73&gt;0,Q73/P73*100,0)</f>
        <v>73.15144766146993</v>
      </c>
      <c r="S73" s="138" t="s">
        <v>129</v>
      </c>
      <c r="T73" s="60">
        <v>2</v>
      </c>
      <c r="U73" s="125"/>
      <c r="V73" s="108"/>
      <c r="W73" s="60">
        <v>2</v>
      </c>
      <c r="X73" s="62"/>
      <c r="Y73" s="47"/>
    </row>
    <row r="74" spans="1:30" ht="15.75">
      <c r="A74" s="73" t="s">
        <v>50</v>
      </c>
      <c r="B74" s="138"/>
      <c r="C74" s="143"/>
      <c r="D74" s="26">
        <f t="shared" si="5"/>
        <v>0</v>
      </c>
      <c r="E74" s="143"/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/>
      <c r="P74" s="2"/>
      <c r="Q74" s="2"/>
      <c r="R74" s="137">
        <f t="shared" si="31"/>
        <v>0</v>
      </c>
      <c r="S74" s="138"/>
      <c r="T74" s="69">
        <v>3</v>
      </c>
      <c r="U74" s="125"/>
      <c r="V74" s="108"/>
      <c r="W74" s="69">
        <v>3</v>
      </c>
      <c r="X74" s="62"/>
      <c r="Y74" s="47"/>
    </row>
    <row r="75" spans="1:30" ht="15.75">
      <c r="A75" s="73" t="s">
        <v>51</v>
      </c>
      <c r="B75" s="138"/>
      <c r="C75" s="143"/>
      <c r="D75" s="26">
        <f t="shared" si="5"/>
        <v>0</v>
      </c>
      <c r="E75" s="143"/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/>
      <c r="P75" s="2"/>
      <c r="Q75" s="2"/>
      <c r="R75" s="137">
        <f t="shared" si="31"/>
        <v>0</v>
      </c>
      <c r="S75" s="138"/>
      <c r="T75" s="60">
        <v>4</v>
      </c>
      <c r="U75" s="125"/>
      <c r="V75" s="108"/>
      <c r="W75" s="60">
        <v>4</v>
      </c>
      <c r="X75" s="62"/>
      <c r="Y75" s="47"/>
    </row>
    <row r="76" spans="1:30" ht="15.75">
      <c r="A76" s="28" t="s">
        <v>4</v>
      </c>
      <c r="B76" s="25">
        <f>AVERAGE(B70:B75)</f>
        <v>11.21</v>
      </c>
      <c r="C76" s="25">
        <f>AVERAGE(C70:C75)</f>
        <v>9.9499999999999993</v>
      </c>
      <c r="D76" s="26">
        <f t="shared" si="5"/>
        <v>88.760035682426391</v>
      </c>
      <c r="E76" s="25" t="e">
        <f>AVERAGE(E70:E75)</f>
        <v>#DIV/0!</v>
      </c>
      <c r="F76" s="92"/>
      <c r="G76" s="136" t="s">
        <v>4</v>
      </c>
      <c r="H76" s="25"/>
      <c r="I76" s="25"/>
      <c r="J76" s="25"/>
      <c r="K76" s="25">
        <f>SUM(K6:K75)</f>
        <v>12400</v>
      </c>
      <c r="L76" s="25">
        <f>AVERAGE(L6:L75)</f>
        <v>90.36</v>
      </c>
      <c r="M76" s="25">
        <f>AVERAGE(M6:M75)</f>
        <v>78.195555555555558</v>
      </c>
      <c r="N76" s="137">
        <f>IF(L76&gt;0,M76/L76*100,0)</f>
        <v>86.537799419605534</v>
      </c>
      <c r="O76" s="1"/>
      <c r="P76" s="2"/>
      <c r="Q76" s="2"/>
      <c r="R76" s="137">
        <f t="shared" si="31"/>
        <v>0</v>
      </c>
      <c r="S76" s="138"/>
      <c r="T76" s="60">
        <v>5</v>
      </c>
      <c r="U76" s="125"/>
      <c r="V76" s="108"/>
      <c r="W76" s="60">
        <v>5</v>
      </c>
      <c r="X76" s="62"/>
      <c r="Y76" s="47"/>
    </row>
    <row r="77" spans="1:30" ht="15.75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9" t="s">
        <v>107</v>
      </c>
      <c r="H77" s="150"/>
      <c r="I77" s="150"/>
      <c r="J77" s="150"/>
      <c r="K77" s="150"/>
      <c r="L77" s="150"/>
      <c r="M77" s="150"/>
      <c r="N77" s="151"/>
      <c r="O77" s="1"/>
      <c r="P77" s="2"/>
      <c r="Q77" s="2"/>
      <c r="R77" s="137">
        <f t="shared" si="31"/>
        <v>0</v>
      </c>
      <c r="S77" s="138"/>
      <c r="T77" s="60">
        <v>6</v>
      </c>
      <c r="U77" s="125"/>
      <c r="V77" s="108"/>
      <c r="W77" s="60">
        <v>6</v>
      </c>
      <c r="X77" s="62"/>
      <c r="Y77" s="47"/>
    </row>
    <row r="78" spans="1:30" ht="15.75">
      <c r="A78" s="73" t="s">
        <v>46</v>
      </c>
      <c r="B78" s="2">
        <v>11.14</v>
      </c>
      <c r="C78" s="2">
        <v>9.91</v>
      </c>
      <c r="D78" s="26">
        <f t="shared" si="5"/>
        <v>88.958707360861752</v>
      </c>
      <c r="E78" s="2"/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/>
      <c r="P78" s="2"/>
      <c r="Q78" s="2"/>
      <c r="R78" s="137">
        <f t="shared" si="31"/>
        <v>0</v>
      </c>
      <c r="S78" s="138"/>
      <c r="T78" s="60">
        <v>7</v>
      </c>
      <c r="U78" s="125"/>
      <c r="V78" s="108"/>
      <c r="W78" s="60">
        <v>7</v>
      </c>
      <c r="X78" s="62"/>
      <c r="Y78" s="47"/>
    </row>
    <row r="79" spans="1:30" ht="15.75">
      <c r="A79" s="73" t="s">
        <v>47</v>
      </c>
      <c r="B79" s="2"/>
      <c r="C79" s="2"/>
      <c r="D79" s="26">
        <f t="shared" ref="D79:D84" si="32">IF(B79&gt;0,C79/B79*100,0)</f>
        <v>0</v>
      </c>
      <c r="E79" s="2"/>
      <c r="F79" s="120"/>
      <c r="G79" s="7">
        <v>0.25</v>
      </c>
      <c r="H79" s="3" t="s">
        <v>119</v>
      </c>
      <c r="I79" s="3"/>
      <c r="J79" s="3"/>
      <c r="K79" s="75"/>
      <c r="L79" s="101"/>
      <c r="M79" s="101"/>
      <c r="N79" s="137">
        <f t="shared" ref="N79:N84" si="33">IF(L79&gt;0,M79/L79*100,0)</f>
        <v>0</v>
      </c>
      <c r="O79" s="28" t="s">
        <v>4</v>
      </c>
      <c r="P79" s="25">
        <f t="shared" ref="P79" si="34">AVERAGE(P73:P78)</f>
        <v>89.8</v>
      </c>
      <c r="Q79" s="25">
        <f t="shared" ref="Q79" si="35">AVERAGE(Q73:Q78)</f>
        <v>65.69</v>
      </c>
      <c r="R79" s="137">
        <f t="shared" ref="R79" si="36">IF(P79&gt;0,Q79/P79*100,0)</f>
        <v>73.15144766146993</v>
      </c>
      <c r="S79" s="108"/>
      <c r="T79" s="60">
        <v>8</v>
      </c>
      <c r="U79" s="125"/>
      <c r="V79" s="108"/>
      <c r="W79" s="60">
        <v>8</v>
      </c>
      <c r="X79" s="62"/>
      <c r="Y79" s="47"/>
    </row>
    <row r="80" spans="1:30" ht="15" customHeight="1">
      <c r="A80" s="73" t="s">
        <v>48</v>
      </c>
      <c r="B80" s="2"/>
      <c r="C80" s="2"/>
      <c r="D80" s="26">
        <f t="shared" si="32"/>
        <v>0</v>
      </c>
      <c r="E80" s="2"/>
      <c r="F80" s="2"/>
      <c r="G80" s="7">
        <v>0.41666666666666669</v>
      </c>
      <c r="H80" s="3" t="s">
        <v>119</v>
      </c>
      <c r="I80" s="138"/>
      <c r="J80" s="138"/>
      <c r="K80" s="138"/>
      <c r="L80" s="101"/>
      <c r="M80" s="101"/>
      <c r="N80" s="137">
        <f t="shared" si="33"/>
        <v>0</v>
      </c>
      <c r="O80" s="148" t="s">
        <v>69</v>
      </c>
      <c r="P80" s="148"/>
      <c r="Q80" s="148"/>
      <c r="R80" s="148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.75">
      <c r="A81" s="73" t="s">
        <v>49</v>
      </c>
      <c r="B81" s="2"/>
      <c r="C81" s="2"/>
      <c r="D81" s="26">
        <f t="shared" si="32"/>
        <v>0</v>
      </c>
      <c r="E81" s="2"/>
      <c r="F81" s="5"/>
      <c r="G81" s="7" t="s">
        <v>121</v>
      </c>
      <c r="H81" s="3" t="s">
        <v>119</v>
      </c>
      <c r="I81" s="138"/>
      <c r="J81" s="138"/>
      <c r="K81" s="138"/>
      <c r="L81" s="101"/>
      <c r="M81" s="101"/>
      <c r="N81" s="137">
        <f t="shared" si="33"/>
        <v>0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.75">
      <c r="A82" s="73" t="s">
        <v>50</v>
      </c>
      <c r="B82" s="2"/>
      <c r="C82" s="2"/>
      <c r="D82" s="26">
        <f t="shared" si="32"/>
        <v>0</v>
      </c>
      <c r="E82" s="2"/>
      <c r="F82" s="5"/>
      <c r="G82" s="7">
        <v>0.75</v>
      </c>
      <c r="H82" s="3" t="s">
        <v>119</v>
      </c>
      <c r="I82" s="138"/>
      <c r="J82" s="138"/>
      <c r="K82" s="138"/>
      <c r="L82" s="101"/>
      <c r="M82" s="101"/>
      <c r="N82" s="137">
        <f>IF(L82&gt;0,M82/L82*100,0)</f>
        <v>0</v>
      </c>
      <c r="O82" s="3"/>
      <c r="P82" s="2"/>
      <c r="Q82" s="2"/>
      <c r="R82" s="137">
        <f t="shared" ref="R82:R87" si="37">IF(P82&gt;0,Q82/P82*100,0)</f>
        <v>0</v>
      </c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.75">
      <c r="A83" s="73" t="s">
        <v>51</v>
      </c>
      <c r="B83" s="2"/>
      <c r="C83" s="2"/>
      <c r="D83" s="26">
        <f t="shared" si="32"/>
        <v>0</v>
      </c>
      <c r="E83" s="2"/>
      <c r="F83" s="5"/>
      <c r="G83" s="7">
        <v>0.91666666666666663</v>
      </c>
      <c r="H83" s="3" t="s">
        <v>119</v>
      </c>
      <c r="I83" s="3"/>
      <c r="J83" s="3"/>
      <c r="K83" s="75"/>
      <c r="L83" s="101"/>
      <c r="M83" s="101"/>
      <c r="N83" s="137">
        <f t="shared" si="33"/>
        <v>0</v>
      </c>
      <c r="O83" s="91"/>
      <c r="P83" s="2"/>
      <c r="Q83" s="2"/>
      <c r="R83" s="137">
        <f t="shared" si="37"/>
        <v>0</v>
      </c>
      <c r="S83" s="2"/>
      <c r="T83" s="60">
        <v>1</v>
      </c>
      <c r="U83" s="125"/>
      <c r="V83" s="108"/>
      <c r="W83" s="60">
        <v>1</v>
      </c>
      <c r="X83" s="62"/>
      <c r="Y83" s="47"/>
    </row>
    <row r="84" spans="1:29" ht="15.75">
      <c r="A84" s="71" t="s">
        <v>4</v>
      </c>
      <c r="B84" s="25">
        <f>AVERAGE(B78:B83)</f>
        <v>11.14</v>
      </c>
      <c r="C84" s="25">
        <f>AVERAGE(C78:C83)</f>
        <v>9.91</v>
      </c>
      <c r="D84" s="26">
        <f t="shared" si="32"/>
        <v>88.958707360861752</v>
      </c>
      <c r="E84" s="25" t="e">
        <f>AVERAGE(E78:E83)</f>
        <v>#DIV/0!</v>
      </c>
      <c r="F84" s="70"/>
      <c r="G84" s="7" t="s">
        <v>122</v>
      </c>
      <c r="H84" s="3" t="s">
        <v>119</v>
      </c>
      <c r="I84" s="3"/>
      <c r="J84" s="3"/>
      <c r="K84" s="75"/>
      <c r="L84" s="101"/>
      <c r="M84" s="101"/>
      <c r="N84" s="137">
        <f t="shared" si="33"/>
        <v>0</v>
      </c>
      <c r="O84" s="1"/>
      <c r="P84" s="2"/>
      <c r="Q84" s="2"/>
      <c r="R84" s="137">
        <f t="shared" si="37"/>
        <v>0</v>
      </c>
      <c r="S84" s="5"/>
      <c r="T84" s="60">
        <v>2</v>
      </c>
      <c r="U84" s="125">
        <v>1098</v>
      </c>
      <c r="V84" s="108"/>
      <c r="W84" s="60">
        <v>2</v>
      </c>
      <c r="X84" s="62"/>
      <c r="Y84" s="47"/>
    </row>
    <row r="85" spans="1:29" ht="15.75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 t="e">
        <f>AVERAGE(L79:L84)</f>
        <v>#DIV/0!</v>
      </c>
      <c r="M85" s="25" t="e">
        <f>AVERAGE(M79:M84)</f>
        <v>#DIV/0!</v>
      </c>
      <c r="N85" s="137" t="e">
        <f t="shared" ref="N85" si="38">IF(L85&gt;0,M85/L85*100,0)</f>
        <v>#DIV/0!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>
        <v>911</v>
      </c>
      <c r="V85" s="108"/>
      <c r="W85" s="69">
        <v>3</v>
      </c>
      <c r="X85" s="62"/>
      <c r="Y85" s="47"/>
    </row>
    <row r="86" spans="1:29" ht="15.7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9" t="s">
        <v>108</v>
      </c>
      <c r="H86" s="150"/>
      <c r="I86" s="150"/>
      <c r="J86" s="150"/>
      <c r="K86" s="150"/>
      <c r="L86" s="150"/>
      <c r="M86" s="150"/>
      <c r="N86" s="151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1112</v>
      </c>
      <c r="V86" s="108"/>
      <c r="W86" s="60">
        <v>4</v>
      </c>
      <c r="X86" s="62"/>
      <c r="Y86" s="47"/>
    </row>
    <row r="87" spans="1:29" ht="15.75">
      <c r="A87" s="73" t="s">
        <v>46</v>
      </c>
      <c r="B87" s="8"/>
      <c r="C87" s="8">
        <v>1.37</v>
      </c>
      <c r="D87" s="8"/>
      <c r="E87" s="8">
        <v>0.6</v>
      </c>
      <c r="F87" s="8">
        <v>0.72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755</v>
      </c>
      <c r="V87" s="108"/>
      <c r="W87" s="60">
        <v>5</v>
      </c>
      <c r="X87" s="62"/>
      <c r="Y87" s="47"/>
    </row>
    <row r="88" spans="1:29" ht="15.75">
      <c r="A88" s="73" t="s">
        <v>47</v>
      </c>
      <c r="B88" s="8"/>
      <c r="C88" s="8"/>
      <c r="D88" s="8"/>
      <c r="E88" s="8"/>
      <c r="F88" s="8"/>
      <c r="G88" s="3" t="s">
        <v>123</v>
      </c>
      <c r="H88" s="3" t="s">
        <v>119</v>
      </c>
      <c r="I88" s="3"/>
      <c r="J88" s="3"/>
      <c r="K88" s="75"/>
      <c r="L88" s="101">
        <v>94.7</v>
      </c>
      <c r="M88" s="101">
        <v>67.28</v>
      </c>
      <c r="N88" s="137">
        <f t="shared" ref="N88:N93" si="39">IF(L88&gt;0,M88/L88*100,0)</f>
        <v>71.045406546990492</v>
      </c>
      <c r="O88" s="28" t="s">
        <v>4</v>
      </c>
      <c r="P88" s="25" t="e">
        <f t="shared" ref="P88" si="40">AVERAGE(P82:P87)</f>
        <v>#DIV/0!</v>
      </c>
      <c r="Q88" s="25" t="e">
        <f t="shared" ref="Q88" si="41">AVERAGE(Q82:Q87)</f>
        <v>#DIV/0!</v>
      </c>
      <c r="R88" s="137" t="e">
        <f t="shared" ref="R88" si="42">IF(P88&gt;0,Q88/P88*100,0)</f>
        <v>#DIV/0!</v>
      </c>
      <c r="S88" s="132"/>
      <c r="T88" s="60">
        <v>6</v>
      </c>
      <c r="U88" s="125">
        <v>943</v>
      </c>
      <c r="V88" s="108"/>
      <c r="W88" s="60">
        <v>6</v>
      </c>
      <c r="X88" s="62"/>
      <c r="Y88" s="47"/>
    </row>
    <row r="89" spans="1:29" ht="15.7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1567</v>
      </c>
      <c r="V89" s="108"/>
      <c r="W89" s="60">
        <v>7</v>
      </c>
      <c r="X89" s="62"/>
      <c r="Y89" s="47"/>
    </row>
    <row r="90" spans="1:29" ht="15.7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1454</v>
      </c>
      <c r="V90" s="128"/>
      <c r="W90" s="60">
        <v>8</v>
      </c>
      <c r="X90" s="62"/>
      <c r="Y90" s="47"/>
    </row>
    <row r="91" spans="1:29" ht="15.7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2" t="s">
        <v>118</v>
      </c>
      <c r="P91" s="153"/>
      <c r="Q91" s="153"/>
      <c r="R91" s="153"/>
      <c r="S91" s="153"/>
      <c r="T91" s="153"/>
      <c r="U91" s="153"/>
      <c r="V91" s="154"/>
      <c r="W91" s="129"/>
      <c r="X91" s="129"/>
      <c r="Y91" s="131"/>
    </row>
    <row r="92" spans="1:29" ht="15.7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75">
      <c r="A93" s="28" t="s">
        <v>4</v>
      </c>
      <c r="B93" s="25" t="e">
        <f t="shared" ref="B93:F93" si="44">AVERAGE(B87:B92)</f>
        <v>#DIV/0!</v>
      </c>
      <c r="C93" s="25">
        <f t="shared" si="44"/>
        <v>1.37</v>
      </c>
      <c r="D93" s="25" t="e">
        <f t="shared" si="44"/>
        <v>#DIV/0!</v>
      </c>
      <c r="E93" s="25">
        <f t="shared" si="44"/>
        <v>0.6</v>
      </c>
      <c r="F93" s="25">
        <f t="shared" si="44"/>
        <v>0.72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75">
      <c r="A94" s="152" t="s">
        <v>93</v>
      </c>
      <c r="B94" s="153"/>
      <c r="C94" s="153"/>
      <c r="D94" s="153"/>
      <c r="E94" s="154"/>
      <c r="G94" s="28" t="s">
        <v>4</v>
      </c>
      <c r="H94" s="25"/>
      <c r="I94" s="25"/>
      <c r="J94" s="25"/>
      <c r="K94" s="25">
        <f>SUM(K88:K93)</f>
        <v>0</v>
      </c>
      <c r="L94" s="25">
        <f t="shared" ref="L94" si="45">AVERAGE(L88:L93)</f>
        <v>94.7</v>
      </c>
      <c r="M94" s="25">
        <f t="shared" ref="M94" si="46">AVERAGE(M88:M93)</f>
        <v>67.28</v>
      </c>
      <c r="N94" s="137">
        <f t="shared" ref="N94" si="47">IF(L94&gt;0,M94/L94*100,0)</f>
        <v>71.045406546990492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5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5" t="s">
        <v>110</v>
      </c>
      <c r="H95" s="146"/>
      <c r="I95" s="146"/>
      <c r="J95" s="146"/>
      <c r="K95" s="146"/>
      <c r="L95" s="146"/>
      <c r="M95" s="146"/>
      <c r="N95" s="147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5">
      <c r="A96" s="54" t="s">
        <v>14</v>
      </c>
      <c r="B96" s="8"/>
      <c r="C96" s="108"/>
      <c r="D96" s="90" t="s">
        <v>14</v>
      </c>
      <c r="E96" s="2"/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5">
      <c r="A97" s="54" t="s">
        <v>15</v>
      </c>
      <c r="B97" s="8"/>
      <c r="C97" s="108"/>
      <c r="D97" s="90" t="s">
        <v>15</v>
      </c>
      <c r="E97" s="2">
        <v>2.27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75">
      <c r="A98" s="54" t="s">
        <v>62</v>
      </c>
      <c r="B98" s="8"/>
      <c r="C98" s="108"/>
      <c r="D98" s="90" t="s">
        <v>62</v>
      </c>
      <c r="E98" s="2"/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.75">
      <c r="A99" s="72" t="s">
        <v>13</v>
      </c>
      <c r="B99" s="8"/>
      <c r="C99" s="108"/>
      <c r="D99" s="6" t="s">
        <v>13</v>
      </c>
      <c r="E99" s="2"/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68" t="s">
        <v>88</v>
      </c>
      <c r="P99" s="169"/>
      <c r="Q99" s="169"/>
      <c r="R99" s="169"/>
      <c r="S99" s="169"/>
      <c r="T99" s="169"/>
      <c r="U99" s="169"/>
      <c r="V99" s="170"/>
      <c r="W99" s="42"/>
      <c r="X99" s="42"/>
      <c r="Y99" s="43"/>
      <c r="AA99" s="110"/>
      <c r="AB99" s="93"/>
      <c r="AC99" s="42"/>
    </row>
    <row r="100" spans="1:29" ht="15">
      <c r="A100" s="54" t="s">
        <v>16</v>
      </c>
      <c r="B100" s="8"/>
      <c r="C100" s="108"/>
      <c r="D100" s="90" t="s">
        <v>16</v>
      </c>
      <c r="E100" s="2"/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.75">
      <c r="A101" s="54" t="s">
        <v>61</v>
      </c>
      <c r="B101" s="8"/>
      <c r="C101" s="108"/>
      <c r="D101" s="90" t="s">
        <v>61</v>
      </c>
      <c r="E101" s="2"/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75">
      <c r="A102" s="28" t="s">
        <v>4</v>
      </c>
      <c r="B102" s="25" t="e">
        <f t="shared" ref="B102" si="50">AVERAGE(B96:B101)</f>
        <v>#DIV/0!</v>
      </c>
      <c r="C102" s="108"/>
      <c r="D102" s="26" t="s">
        <v>4</v>
      </c>
      <c r="E102" s="25">
        <f t="shared" ref="E102" si="51">AVERAGE(E96:E101)</f>
        <v>2.27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75">
      <c r="A103" s="152" t="s">
        <v>94</v>
      </c>
      <c r="B103" s="153"/>
      <c r="C103" s="153"/>
      <c r="D103" s="153"/>
      <c r="E103" s="154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5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5" t="s">
        <v>111</v>
      </c>
      <c r="H104" s="146"/>
      <c r="I104" s="146"/>
      <c r="J104" s="146"/>
      <c r="K104" s="146"/>
      <c r="L104" s="146"/>
      <c r="M104" s="146"/>
      <c r="N104" s="147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5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5">
      <c r="A106" s="54" t="s">
        <v>15</v>
      </c>
      <c r="B106" s="8"/>
      <c r="C106" s="108"/>
      <c r="D106" s="90" t="s">
        <v>15</v>
      </c>
      <c r="E106" s="2">
        <v>1.91</v>
      </c>
      <c r="G106" s="91">
        <v>0.25</v>
      </c>
      <c r="H106" s="3" t="s">
        <v>120</v>
      </c>
      <c r="I106" s="1"/>
      <c r="J106" s="1"/>
      <c r="K106" s="1"/>
      <c r="L106" s="1"/>
      <c r="M106" s="1"/>
      <c r="N106" s="137">
        <f t="shared" ref="N106:N111" si="56">IF(L106&gt;0,M106/L106*100,0)</f>
        <v>0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5">
      <c r="A107" s="54" t="s">
        <v>62</v>
      </c>
      <c r="B107" s="8"/>
      <c r="C107" s="108"/>
      <c r="D107" s="90" t="s">
        <v>62</v>
      </c>
      <c r="E107" s="5"/>
      <c r="G107" s="91">
        <v>0.41666666666666669</v>
      </c>
      <c r="H107" s="3" t="s">
        <v>120</v>
      </c>
      <c r="I107" s="1"/>
      <c r="J107" s="1"/>
      <c r="K107" s="1"/>
      <c r="L107" s="1"/>
      <c r="M107" s="1"/>
      <c r="N107" s="137">
        <f t="shared" si="56"/>
        <v>0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5">
      <c r="A108" s="72" t="s">
        <v>13</v>
      </c>
      <c r="B108" s="8"/>
      <c r="C108" s="108"/>
      <c r="D108" s="6" t="s">
        <v>13</v>
      </c>
      <c r="E108" s="5"/>
      <c r="G108" s="91" t="s">
        <v>121</v>
      </c>
      <c r="H108" s="3" t="s">
        <v>120</v>
      </c>
      <c r="I108" s="1"/>
      <c r="J108" s="4"/>
      <c r="K108" s="1"/>
      <c r="L108" s="1"/>
      <c r="M108" s="1"/>
      <c r="N108" s="137">
        <f t="shared" si="56"/>
        <v>0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5">
      <c r="A109" s="54" t="s">
        <v>16</v>
      </c>
      <c r="B109" s="8"/>
      <c r="C109" s="108"/>
      <c r="D109" s="90" t="s">
        <v>16</v>
      </c>
      <c r="E109" s="5"/>
      <c r="G109" s="91">
        <v>0.75</v>
      </c>
      <c r="H109" s="3" t="s">
        <v>120</v>
      </c>
      <c r="I109" s="1"/>
      <c r="J109" s="4"/>
      <c r="K109" s="1"/>
      <c r="L109" s="1"/>
      <c r="M109" s="1"/>
      <c r="N109" s="137">
        <f t="shared" si="56"/>
        <v>0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5">
      <c r="A110" s="54" t="s">
        <v>61</v>
      </c>
      <c r="B110" s="8"/>
      <c r="C110" s="108"/>
      <c r="D110" s="90" t="s">
        <v>61</v>
      </c>
      <c r="E110" s="5"/>
      <c r="G110" s="91">
        <v>0.91666666666666663</v>
      </c>
      <c r="H110" s="3" t="s">
        <v>120</v>
      </c>
      <c r="I110" s="1"/>
      <c r="J110" s="4"/>
      <c r="K110" s="1"/>
      <c r="L110" s="1"/>
      <c r="M110" s="1"/>
      <c r="N110" s="137">
        <f t="shared" si="56"/>
        <v>0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75">
      <c r="A111" s="28" t="s">
        <v>4</v>
      </c>
      <c r="B111" s="25" t="e">
        <f t="shared" ref="B111" si="57">AVERAGE(B105:B110)</f>
        <v>#DIV/0!</v>
      </c>
      <c r="C111" s="108"/>
      <c r="D111" s="26" t="s">
        <v>4</v>
      </c>
      <c r="E111" s="25">
        <f t="shared" ref="E111" si="58">AVERAGE(E105:E110)</f>
        <v>1.91</v>
      </c>
      <c r="G111" s="91" t="s">
        <v>122</v>
      </c>
      <c r="H111" s="3" t="s">
        <v>120</v>
      </c>
      <c r="I111" s="1"/>
      <c r="J111" s="4"/>
      <c r="K111" s="1"/>
      <c r="L111" s="1"/>
      <c r="M111" s="1"/>
      <c r="N111" s="137">
        <f t="shared" si="56"/>
        <v>0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75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 t="e">
        <f t="shared" ref="L112" si="59">AVERAGE(L106:L111)</f>
        <v>#DIV/0!</v>
      </c>
      <c r="M112" s="25" t="e">
        <f t="shared" ref="M112" si="60">AVERAGE(M106:M111)</f>
        <v>#DIV/0!</v>
      </c>
      <c r="N112" s="137" t="e">
        <f t="shared" ref="N112" si="61">IF(L112&gt;0,M112/L112*100,0)</f>
        <v>#DIV/0!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4.25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4.25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4.25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lasuca</cp:lastModifiedBy>
  <cp:lastPrinted>2021-10-12T14:46:55Z</cp:lastPrinted>
  <dcterms:created xsi:type="dcterms:W3CDTF">2006-10-21T09:11:40Z</dcterms:created>
  <dcterms:modified xsi:type="dcterms:W3CDTF">2022-01-10T14:56:59Z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