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<sst xmlns="http://schemas.openxmlformats.org/spreadsheetml/2006/main" count="686" uniqueCount="181">
  <si>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</si>
  <si>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</si>
  <si>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</si>
  <si>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</si>
  <si>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</si>
  <si>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</si>
  <si>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</si>
  <si>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</si>
  <si>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</si>
  <si>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</si>
  <si>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</si>
  <si>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</si>
  <si>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</si>
  <si>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</si>
  <si>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</si>
  <si>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</si>
  <si>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</si>
  <si>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</si>
  <si>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</si>
  <si>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</si>
  <si>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</si>
  <si>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</si>
  <si>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</si>
  <si>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</si>
  <si>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</si>
  <si>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</si>
  <si>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</si>
  <si>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</si>
  <si>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</si>
  <si>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</si>
  <si>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</si>
  <si>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</si>
  <si>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</si>
  <si>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</si>
  <si>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</si>
  <si>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</si>
  <si>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</si>
  <si>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</si>
  <si>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</si>
  <si>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</si>
  <si>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</si>
  <si>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</si>
  <si>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</si>
  <si>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</si>
  <si>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</si>
  <si>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</si>
  <si>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</si>
  <si>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</si>
  <si>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</si>
  <si>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</si>
  <si>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</si>
  <si>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</si>
  <si>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</si>
  <si>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</si>
  <si>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</si>
  <si>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</si>
  <si>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</si>
  <si>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</si>
  <si>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</si>
  <si>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</si>
  <si>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</si>
  <si>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</si>
  <si>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</si>
  <si>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</si>
  <si>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</si>
  <si>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</si>
  <si>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</si>
  <si>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</si>
  <si>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</si>
  <si>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</si>
  <si>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</si>
  <si>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</si>
  <si>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</si>
  <si>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</si>
  <si>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</si>
  <si>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</si>
  <si>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</si>
  <si>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</si>
  <si>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</si>
  <si>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</si>
  <si>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</si>
  <si>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</si>
  <si>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</si>
  <si>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</si>
  <si>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</si>
  <si>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</si>
  <si>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</si>
  <si>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</si>
  <si>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</si>
  <si>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</si>
  <si>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</si>
  <si>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</si>
  <si>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</si>
  <si>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</si>
  <si>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</si>
  <si>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</si>
  <si>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</si>
  <si>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</si>
  <si>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</si>
  <si>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</si>
  <si>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</si>
  <si>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</si>
  <si>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</si>
  <si>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</si>
  <si>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</si>
  <si>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</si>
  <si>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</si>
  <si>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</si>
  <si>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</si>
  <si>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</si>
  <si>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</si>
  <si>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</si>
  <si>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</si>
  <si>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</si>
  <si>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</si>
  <si>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</si>
  <si>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</si>
  <si>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</si>
  <si>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</si>
  <si>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</si>
  <si>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</si>
  <si>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</si>
  <si>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</si>
  <si>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6:05AM</t>
  </si>
  <si>
    <t>A</t>
  </si>
  <si>
    <t>6:30AM</t>
  </si>
  <si>
    <t>7:50AM</t>
  </si>
  <si>
    <t>8:15AM</t>
  </si>
  <si>
    <t>8:20AM</t>
  </si>
  <si>
    <t>9:30AM</t>
  </si>
  <si>
    <t>9:40AM</t>
  </si>
  <si>
    <t>9:55 AM 1 DESCARGA</t>
  </si>
  <si>
    <t>B-9</t>
  </si>
  <si>
    <t>10:45AM</t>
  </si>
  <si>
    <t>12.25PM</t>
  </si>
  <si>
    <t>12.35PM</t>
  </si>
  <si>
    <t>12.55PM</t>
  </si>
  <si>
    <t>1.05PM</t>
  </si>
  <si>
    <t>SEMILLA1.35PM</t>
  </si>
  <si>
    <t>C-9</t>
  </si>
  <si>
    <t>2.25PM</t>
  </si>
  <si>
    <t>2.40PM</t>
  </si>
  <si>
    <t>2.040PM</t>
  </si>
  <si>
    <t>2.45PM</t>
  </si>
  <si>
    <t>CORTE2.50PM</t>
  </si>
  <si>
    <t>IIDESCARGA3.12PM</t>
  </si>
  <si>
    <t>B-8</t>
  </si>
  <si>
    <t>3.40PM</t>
  </si>
  <si>
    <t>4.35PM</t>
  </si>
  <si>
    <t>IDESCARGA4.36PM</t>
  </si>
  <si>
    <t>4.40PM</t>
  </si>
  <si>
    <t>5.15PM</t>
  </si>
  <si>
    <t>5.20PM</t>
  </si>
  <si>
    <t>SEMILLA5.45PM</t>
  </si>
  <si>
    <t>6.20PM</t>
  </si>
  <si>
    <t>6.35PM</t>
  </si>
  <si>
    <t>CORTE6.45PM</t>
  </si>
  <si>
    <t>\7.8</t>
  </si>
  <si>
    <t>7.30PM</t>
  </si>
  <si>
    <t>7.50PM</t>
  </si>
  <si>
    <t>8.00pm</t>
  </si>
  <si>
    <t>8.30pm</t>
  </si>
  <si>
    <t>8.35pm</t>
  </si>
  <si>
    <t>IDESCARGA9.00PM</t>
  </si>
  <si>
    <t>9.25PM</t>
  </si>
  <si>
    <t>9.40PM</t>
  </si>
  <si>
    <t>10.25PM</t>
  </si>
  <si>
    <t>10.40PM</t>
  </si>
  <si>
    <t>11:20PM</t>
  </si>
  <si>
    <t>11:30AM</t>
  </si>
  <si>
    <t>11:35AM</t>
  </si>
  <si>
    <t>1:10AM</t>
  </si>
  <si>
    <t>1:15AM</t>
  </si>
  <si>
    <t>2DESCARGA1:50AM</t>
  </si>
  <si>
    <t>1:55AM</t>
  </si>
  <si>
    <t>2:15AM</t>
  </si>
  <si>
    <t>3:50AM</t>
  </si>
  <si>
    <t>4:40AM</t>
  </si>
  <si>
    <t>4:50AM</t>
  </si>
  <si>
    <t>2DESCARGA4:55AM</t>
  </si>
  <si>
    <t>5:55AM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</si>
</sst>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2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E16" zoomScale="80" zoomScaleNormal="80" workbookViewId="0">
      <selection activeCell="Q36" sqref="Q36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47" t="s">
        <v>87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>
        <v>47</v>
      </c>
      <c r="U2" s="21"/>
      <c r="V2" s="53"/>
      <c r="W2" s="108"/>
      <c r="X2" s="108"/>
      <c r="Y2" s="47"/>
    </row>
    <row r="3" spans="1:25" ht="20.25">
      <c r="A3" s="54" t="s">
        <v>1</v>
      </c>
      <c r="B3" s="55" t="s">
        <v>76</v>
      </c>
      <c r="C3" s="56">
        <v>74</v>
      </c>
      <c r="D3" s="57" t="s">
        <v>78</v>
      </c>
      <c r="E3" s="29">
        <v>44540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>
      <c r="A4" s="47"/>
      <c r="B4" s="47"/>
      <c r="C4" s="47"/>
      <c r="D4" s="47"/>
      <c r="E4" s="47"/>
      <c r="F4" s="47"/>
      <c r="G4" s="148" t="s">
        <v>65</v>
      </c>
      <c r="H4" s="149"/>
      <c r="I4" s="149"/>
      <c r="J4" s="149"/>
      <c r="K4" s="149"/>
      <c r="L4" s="149"/>
      <c r="M4" s="149"/>
      <c r="N4" s="150"/>
      <c r="O4" s="151" t="s">
        <v>103</v>
      </c>
      <c r="P4" s="152"/>
      <c r="Q4" s="152"/>
      <c r="R4" s="153"/>
      <c r="S4" s="154" t="s">
        <v>72</v>
      </c>
      <c r="T4" s="155"/>
      <c r="U4" s="156" t="s">
        <v>55</v>
      </c>
      <c r="V4" s="157"/>
      <c r="W4" s="161" t="s">
        <v>71</v>
      </c>
      <c r="X4" s="161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5">
      <c r="A6" s="67" t="s">
        <v>46</v>
      </c>
      <c r="B6" s="2">
        <v>16.809999999999999</v>
      </c>
      <c r="C6" s="2">
        <v>14.81</v>
      </c>
      <c r="D6" s="26">
        <f>IF(B6&gt;0,C6/B6*100,0)</f>
        <v>88.102320047590737</v>
      </c>
      <c r="E6" s="2">
        <v>5.7</v>
      </c>
      <c r="F6" s="97"/>
      <c r="G6" s="7" t="s">
        <v>123</v>
      </c>
      <c r="H6" s="3" t="s">
        <v>124</v>
      </c>
      <c r="I6" s="3">
        <v>4</v>
      </c>
      <c r="J6" s="3">
        <v>4493</v>
      </c>
      <c r="K6" s="3">
        <v>900</v>
      </c>
      <c r="L6" s="8">
        <v>91.84</v>
      </c>
      <c r="M6" s="2">
        <v>78.48</v>
      </c>
      <c r="N6" s="137">
        <f t="shared" ref="N6:N69" si="0">IF(L6&gt;0,M6/L6*100,0)</f>
        <v>85.452961672473876</v>
      </c>
      <c r="O6" s="9" t="s">
        <v>114</v>
      </c>
      <c r="P6" s="2">
        <v>65.180000000000007</v>
      </c>
      <c r="Q6" s="2">
        <v>58.22</v>
      </c>
      <c r="R6" s="137">
        <f t="shared" ref="R6:R10" si="1">IF(P6&gt;0,Q6/P6*100,0)</f>
        <v>89.321877876649268</v>
      </c>
      <c r="S6" s="9" t="s">
        <v>24</v>
      </c>
      <c r="T6" s="68">
        <v>7.6</v>
      </c>
      <c r="U6" s="9" t="s">
        <v>24</v>
      </c>
      <c r="V6" s="68">
        <v>6.9</v>
      </c>
      <c r="W6" s="9" t="s">
        <v>24</v>
      </c>
      <c r="X6" s="68">
        <v>6.4</v>
      </c>
      <c r="Y6" s="47"/>
    </row>
    <row r="7" spans="1:25" ht="15">
      <c r="A7" s="67" t="s">
        <v>47</v>
      </c>
      <c r="B7" s="2">
        <v>18.12</v>
      </c>
      <c r="C7" s="2">
        <v>16.14</v>
      </c>
      <c r="D7" s="26">
        <f t="shared" ref="D7:D12" si="2">IF(B7&gt;0,C7/B7*100,0)</f>
        <v>89.072847682119203</v>
      </c>
      <c r="E7" s="2">
        <v>5.8</v>
      </c>
      <c r="F7" s="97"/>
      <c r="G7" s="7" t="s">
        <v>123</v>
      </c>
      <c r="H7" s="3" t="s">
        <v>124</v>
      </c>
      <c r="I7" s="1">
        <v>6</v>
      </c>
      <c r="J7" s="1">
        <v>4494</v>
      </c>
      <c r="K7" s="1">
        <v>1200</v>
      </c>
      <c r="L7" s="2">
        <v>90.92</v>
      </c>
      <c r="M7" s="2">
        <v>78.84</v>
      </c>
      <c r="N7" s="137">
        <f t="shared" si="0"/>
        <v>86.713594368675757</v>
      </c>
      <c r="O7" s="119" t="s">
        <v>115</v>
      </c>
      <c r="P7" s="2">
        <v>63.3</v>
      </c>
      <c r="Q7" s="2">
        <v>55.6</v>
      </c>
      <c r="R7" s="137">
        <f t="shared" si="1"/>
        <v>87.835703001579787</v>
      </c>
      <c r="S7" s="9" t="s">
        <v>25</v>
      </c>
      <c r="T7" s="68">
        <v>7.2</v>
      </c>
      <c r="U7" s="9" t="s">
        <v>25</v>
      </c>
      <c r="V7" s="68">
        <v>6.9</v>
      </c>
      <c r="W7" s="9" t="s">
        <v>25</v>
      </c>
      <c r="X7" s="68">
        <v>6.4</v>
      </c>
      <c r="Y7" s="47"/>
    </row>
    <row r="8" spans="1:25" ht="15">
      <c r="A8" s="67" t="s">
        <v>48</v>
      </c>
      <c r="B8" s="2">
        <v>17.8</v>
      </c>
      <c r="C8" s="2">
        <v>15.77</v>
      </c>
      <c r="D8" s="26">
        <f t="shared" si="2"/>
        <v>88.595505617977523</v>
      </c>
      <c r="E8" s="2">
        <v>5.6</v>
      </c>
      <c r="F8" s="97"/>
      <c r="G8" s="7" t="s">
        <v>125</v>
      </c>
      <c r="H8" s="3" t="s">
        <v>124</v>
      </c>
      <c r="I8" s="1">
        <v>2</v>
      </c>
      <c r="J8" s="1">
        <v>4495</v>
      </c>
      <c r="K8" s="1">
        <v>900</v>
      </c>
      <c r="L8" s="2">
        <v>90.96</v>
      </c>
      <c r="M8" s="2">
        <v>77.72</v>
      </c>
      <c r="N8" s="137">
        <f t="shared" si="0"/>
        <v>85.444151275285833</v>
      </c>
      <c r="O8" s="9" t="s">
        <v>116</v>
      </c>
      <c r="P8" s="2">
        <v>63.83</v>
      </c>
      <c r="Q8" s="2">
        <v>56.42</v>
      </c>
      <c r="R8" s="137">
        <f t="shared" si="1"/>
        <v>88.391038696537677</v>
      </c>
      <c r="S8" s="9" t="s">
        <v>26</v>
      </c>
      <c r="T8" s="68">
        <v>7.4</v>
      </c>
      <c r="U8" s="9" t="s">
        <v>26</v>
      </c>
      <c r="V8" s="68">
        <v>7</v>
      </c>
      <c r="W8" s="9" t="s">
        <v>26</v>
      </c>
      <c r="X8" s="68">
        <v>6.5</v>
      </c>
      <c r="Y8" s="47"/>
    </row>
    <row r="9" spans="1:25" ht="15">
      <c r="A9" s="67" t="s">
        <v>49</v>
      </c>
      <c r="B9" s="2">
        <v>17.2</v>
      </c>
      <c r="C9" s="2">
        <v>15.11</v>
      </c>
      <c r="D9" s="26">
        <f t="shared" si="2"/>
        <v>87.848837209302317</v>
      </c>
      <c r="E9" s="2">
        <v>5.5</v>
      </c>
      <c r="F9" s="97"/>
      <c r="G9" s="7">
        <v>0.28819444444444448</v>
      </c>
      <c r="H9" s="3" t="s">
        <v>124</v>
      </c>
      <c r="I9" s="1">
        <v>8</v>
      </c>
      <c r="J9" s="1">
        <v>4496</v>
      </c>
      <c r="K9" s="1">
        <v>2800</v>
      </c>
      <c r="L9" s="2">
        <v>90.66</v>
      </c>
      <c r="M9" s="2">
        <v>77.680000000000007</v>
      </c>
      <c r="N9" s="137">
        <f t="shared" si="0"/>
        <v>85.682770791970015</v>
      </c>
      <c r="O9" s="9" t="s">
        <v>117</v>
      </c>
      <c r="P9" s="2">
        <v>63.35</v>
      </c>
      <c r="Q9" s="2">
        <v>56.02</v>
      </c>
      <c r="R9" s="137">
        <f t="shared" si="1"/>
        <v>88.429360694554077</v>
      </c>
      <c r="S9" s="9" t="s">
        <v>39</v>
      </c>
      <c r="T9" s="68">
        <v>7.4</v>
      </c>
      <c r="U9" s="9" t="s">
        <v>39</v>
      </c>
      <c r="V9" s="68">
        <v>7.1</v>
      </c>
      <c r="W9" s="9" t="s">
        <v>39</v>
      </c>
      <c r="X9" s="68">
        <v>6.5</v>
      </c>
      <c r="Y9" s="47"/>
    </row>
    <row r="10" spans="1:25" ht="15.75">
      <c r="A10" s="67" t="s">
        <v>50</v>
      </c>
      <c r="B10" s="2">
        <v>18.05</v>
      </c>
      <c r="C10" s="2">
        <v>15.94</v>
      </c>
      <c r="D10" s="26">
        <f t="shared" si="2"/>
        <v>88.310249307479211</v>
      </c>
      <c r="E10" s="2">
        <v>5.7</v>
      </c>
      <c r="F10" s="97"/>
      <c r="G10" s="7">
        <v>0.2951388888888889</v>
      </c>
      <c r="H10" s="3" t="s">
        <v>124</v>
      </c>
      <c r="I10" s="1">
        <v>7</v>
      </c>
      <c r="J10" s="1">
        <v>4497</v>
      </c>
      <c r="K10" s="1">
        <v>1800</v>
      </c>
      <c r="L10" s="2">
        <v>90.34</v>
      </c>
      <c r="M10" s="2">
        <v>78.400000000000006</v>
      </c>
      <c r="N10" s="137">
        <f t="shared" si="0"/>
        <v>86.783263227806074</v>
      </c>
      <c r="O10" s="28" t="s">
        <v>4</v>
      </c>
      <c r="P10" s="25">
        <f t="shared" ref="P10" si="3">AVERAGE(P4:P9)</f>
        <v>63.914999999999999</v>
      </c>
      <c r="Q10" s="25">
        <f t="shared" ref="Q10" si="4">AVERAGE(Q4:Q9)</f>
        <v>56.565000000000005</v>
      </c>
      <c r="R10" s="137">
        <f t="shared" si="1"/>
        <v>88.500352030039906</v>
      </c>
      <c r="S10" s="9" t="s">
        <v>40</v>
      </c>
      <c r="T10" s="68">
        <v>7.4</v>
      </c>
      <c r="U10" s="9" t="s">
        <v>40</v>
      </c>
      <c r="V10" s="68">
        <v>7.1</v>
      </c>
      <c r="W10" s="9" t="s">
        <v>40</v>
      </c>
      <c r="X10" s="68">
        <v>6.4</v>
      </c>
      <c r="Y10" s="47"/>
    </row>
    <row r="11" spans="1:25" ht="15">
      <c r="A11" s="67" t="s">
        <v>51</v>
      </c>
      <c r="B11" s="2">
        <v>17.27</v>
      </c>
      <c r="C11" s="2">
        <v>15.34</v>
      </c>
      <c r="D11" s="26">
        <f t="shared" si="2"/>
        <v>88.824551244933417</v>
      </c>
      <c r="E11" s="2">
        <v>5.5</v>
      </c>
      <c r="F11" s="97"/>
      <c r="G11" s="7" t="s">
        <v>126</v>
      </c>
      <c r="H11" s="3" t="s">
        <v>124</v>
      </c>
      <c r="I11" s="1">
        <v>3</v>
      </c>
      <c r="J11" s="1">
        <v>4498</v>
      </c>
      <c r="K11" s="1">
        <v>900</v>
      </c>
      <c r="L11" s="2">
        <v>91.84</v>
      </c>
      <c r="M11" s="2">
        <v>78.680000000000007</v>
      </c>
      <c r="N11" s="137">
        <f t="shared" si="0"/>
        <v>85.670731707317088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7</v>
      </c>
      <c r="W11" s="9" t="s">
        <v>41</v>
      </c>
      <c r="X11" s="68">
        <v>6.5</v>
      </c>
      <c r="Y11" s="47"/>
    </row>
    <row r="12" spans="1:25" ht="15.75">
      <c r="A12" s="24" t="s">
        <v>4</v>
      </c>
      <c r="B12" s="25">
        <f>AVERAGE(B6:B11)</f>
        <v>17.541666666666668</v>
      </c>
      <c r="C12" s="25">
        <f>AVERAGE(C6:C11)</f>
        <v>15.518333333333333</v>
      </c>
      <c r="D12" s="26">
        <f t="shared" si="2"/>
        <v>88.465558194774346</v>
      </c>
      <c r="E12" s="25">
        <f>AVERAGE(E6:E11)</f>
        <v>5.6333333333333329</v>
      </c>
      <c r="F12" s="25"/>
      <c r="G12" s="7" t="s">
        <v>127</v>
      </c>
      <c r="H12" s="3" t="s">
        <v>124</v>
      </c>
      <c r="I12" s="1">
        <v>8</v>
      </c>
      <c r="J12" s="1">
        <v>4499</v>
      </c>
      <c r="K12" s="1">
        <v>2800</v>
      </c>
      <c r="L12" s="2">
        <v>91.04</v>
      </c>
      <c r="M12" s="2">
        <v>76.84</v>
      </c>
      <c r="N12" s="137">
        <f t="shared" si="0"/>
        <v>84.402460456941995</v>
      </c>
      <c r="O12" s="158" t="s">
        <v>66</v>
      </c>
      <c r="P12" s="159"/>
      <c r="Q12" s="159"/>
      <c r="R12" s="160"/>
      <c r="S12" s="9" t="s">
        <v>18</v>
      </c>
      <c r="T12" s="68">
        <v>7.2</v>
      </c>
      <c r="U12" s="9" t="s">
        <v>18</v>
      </c>
      <c r="V12" s="68">
        <v>7.1</v>
      </c>
      <c r="W12" s="9" t="s">
        <v>18</v>
      </c>
      <c r="X12" s="68">
        <v>6.4</v>
      </c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127</v>
      </c>
      <c r="H13" s="3" t="s">
        <v>124</v>
      </c>
      <c r="I13" s="3">
        <v>6</v>
      </c>
      <c r="J13" s="3">
        <v>4500</v>
      </c>
      <c r="K13" s="3">
        <v>1200</v>
      </c>
      <c r="L13" s="8">
        <v>91.36</v>
      </c>
      <c r="M13" s="2">
        <v>78.400000000000006</v>
      </c>
      <c r="N13" s="137">
        <f t="shared" si="0"/>
        <v>85.814360770577935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</v>
      </c>
      <c r="U13" s="9" t="s">
        <v>30</v>
      </c>
      <c r="V13" s="68">
        <v>7</v>
      </c>
      <c r="W13" s="9" t="s">
        <v>30</v>
      </c>
      <c r="X13" s="68">
        <v>6.5</v>
      </c>
      <c r="Y13" s="47"/>
    </row>
    <row r="14" spans="1:25" ht="15">
      <c r="A14" s="73" t="s">
        <v>46</v>
      </c>
      <c r="B14" s="2">
        <v>17.16</v>
      </c>
      <c r="C14" s="2">
        <v>14.98</v>
      </c>
      <c r="D14" s="26">
        <f t="shared" ref="D14:D78" si="5">IF(B14&gt;0,C14/B14*100,0)</f>
        <v>87.296037296037298</v>
      </c>
      <c r="E14" s="2">
        <v>5.3</v>
      </c>
      <c r="F14" s="97"/>
      <c r="G14" s="7" t="s">
        <v>128</v>
      </c>
      <c r="H14" s="3" t="s">
        <v>124</v>
      </c>
      <c r="I14" s="3">
        <v>4</v>
      </c>
      <c r="J14" s="3">
        <v>4501</v>
      </c>
      <c r="K14" s="3">
        <v>900</v>
      </c>
      <c r="L14" s="8">
        <v>93.8</v>
      </c>
      <c r="M14" s="2">
        <v>80.599999999999994</v>
      </c>
      <c r="N14" s="137">
        <f t="shared" si="0"/>
        <v>85.927505330490405</v>
      </c>
      <c r="O14" s="9" t="s">
        <v>114</v>
      </c>
      <c r="P14" s="5">
        <v>71.02</v>
      </c>
      <c r="Q14" s="5">
        <v>50.8</v>
      </c>
      <c r="R14" s="137">
        <f t="shared" ref="R14:R17" si="6">IF(P14&gt;0,Q14/P14*100,0)</f>
        <v>71.529146719234021</v>
      </c>
      <c r="S14" s="9" t="s">
        <v>56</v>
      </c>
      <c r="T14" s="68">
        <v>7.2</v>
      </c>
      <c r="U14" s="9" t="s">
        <v>56</v>
      </c>
      <c r="V14" s="68">
        <v>7</v>
      </c>
      <c r="W14" s="9" t="s">
        <v>56</v>
      </c>
      <c r="X14" s="68">
        <v>6.5</v>
      </c>
      <c r="Y14" s="47"/>
    </row>
    <row r="15" spans="1:25" ht="15">
      <c r="A15" s="73" t="s">
        <v>47</v>
      </c>
      <c r="B15" s="2">
        <v>18.579999999999998</v>
      </c>
      <c r="C15" s="2">
        <v>16.36</v>
      </c>
      <c r="D15" s="26">
        <f t="shared" si="5"/>
        <v>88.051668460710445</v>
      </c>
      <c r="E15" s="2">
        <v>5.5</v>
      </c>
      <c r="F15" s="97"/>
      <c r="G15" s="7" t="s">
        <v>129</v>
      </c>
      <c r="H15" s="3" t="s">
        <v>124</v>
      </c>
      <c r="I15" s="3">
        <v>7</v>
      </c>
      <c r="J15" s="3">
        <v>4502</v>
      </c>
      <c r="K15" s="3">
        <v>1800</v>
      </c>
      <c r="L15" s="8">
        <v>91.22</v>
      </c>
      <c r="M15" s="2">
        <v>76.48</v>
      </c>
      <c r="N15" s="137">
        <f t="shared" si="0"/>
        <v>83.84126288094717</v>
      </c>
      <c r="O15" s="119" t="s">
        <v>115</v>
      </c>
      <c r="P15" s="5">
        <v>71.66</v>
      </c>
      <c r="Q15" s="5">
        <v>50.46</v>
      </c>
      <c r="R15" s="137">
        <f t="shared" si="6"/>
        <v>70.415852637454662</v>
      </c>
      <c r="S15" s="9" t="s">
        <v>19</v>
      </c>
      <c r="T15" s="68">
        <v>7.2</v>
      </c>
      <c r="U15" s="9" t="s">
        <v>19</v>
      </c>
      <c r="V15" s="68">
        <v>7</v>
      </c>
      <c r="W15" s="9" t="s">
        <v>19</v>
      </c>
      <c r="X15" s="68">
        <v>6.5</v>
      </c>
      <c r="Y15" s="47"/>
    </row>
    <row r="16" spans="1:25" ht="15">
      <c r="A16" s="73" t="s">
        <v>48</v>
      </c>
      <c r="B16" s="2">
        <v>17.350000000000001</v>
      </c>
      <c r="C16" s="2">
        <v>15.31</v>
      </c>
      <c r="D16" s="26">
        <f t="shared" si="5"/>
        <v>88.24207492795388</v>
      </c>
      <c r="E16" s="2">
        <v>5.4</v>
      </c>
      <c r="F16" s="97"/>
      <c r="G16" s="7" t="s">
        <v>130</v>
      </c>
      <c r="H16" s="3" t="s">
        <v>124</v>
      </c>
      <c r="I16" s="3">
        <v>3</v>
      </c>
      <c r="J16" s="3">
        <v>4503</v>
      </c>
      <c r="K16" s="3">
        <v>900</v>
      </c>
      <c r="L16" s="8">
        <v>91.5</v>
      </c>
      <c r="M16" s="2">
        <v>78.72</v>
      </c>
      <c r="N16" s="137">
        <f t="shared" si="0"/>
        <v>86.032786885245898</v>
      </c>
      <c r="O16" s="9" t="s">
        <v>116</v>
      </c>
      <c r="P16" s="5">
        <v>70.14</v>
      </c>
      <c r="Q16" s="5">
        <v>50.92</v>
      </c>
      <c r="R16" s="137">
        <f t="shared" si="6"/>
        <v>72.5976618192187</v>
      </c>
      <c r="S16" s="9" t="s">
        <v>42</v>
      </c>
      <c r="T16" s="68">
        <v>7.1</v>
      </c>
      <c r="U16" s="9" t="s">
        <v>42</v>
      </c>
      <c r="V16" s="68">
        <v>7</v>
      </c>
      <c r="W16" s="9" t="s">
        <v>42</v>
      </c>
      <c r="X16" s="68">
        <v>6.3</v>
      </c>
      <c r="Y16" s="47"/>
    </row>
    <row r="17" spans="1:25" ht="15">
      <c r="A17" s="73" t="s">
        <v>49</v>
      </c>
      <c r="B17" s="2">
        <v>18.63</v>
      </c>
      <c r="C17" s="2">
        <v>16.760000000000002</v>
      </c>
      <c r="D17" s="26">
        <f t="shared" si="5"/>
        <v>89.962426194310268</v>
      </c>
      <c r="E17" s="2">
        <v>5.3</v>
      </c>
      <c r="F17" s="97"/>
      <c r="G17" s="7" t="s">
        <v>130</v>
      </c>
      <c r="H17" s="3" t="s">
        <v>124</v>
      </c>
      <c r="I17" s="3">
        <v>2</v>
      </c>
      <c r="J17" s="3">
        <v>4504</v>
      </c>
      <c r="K17" s="3">
        <v>900</v>
      </c>
      <c r="L17" s="8">
        <v>91</v>
      </c>
      <c r="M17" s="2">
        <v>78</v>
      </c>
      <c r="N17" s="137">
        <f t="shared" si="0"/>
        <v>85.714285714285708</v>
      </c>
      <c r="O17" s="9" t="s">
        <v>117</v>
      </c>
      <c r="P17" s="5">
        <v>71.02</v>
      </c>
      <c r="Q17" s="5">
        <v>51.36</v>
      </c>
      <c r="R17" s="137">
        <f t="shared" si="6"/>
        <v>72.317656998028724</v>
      </c>
      <c r="S17" s="99" t="s">
        <v>20</v>
      </c>
      <c r="T17" s="68">
        <v>7.3</v>
      </c>
      <c r="U17" s="9" t="s">
        <v>20</v>
      </c>
      <c r="V17" s="68">
        <v>7</v>
      </c>
      <c r="W17" s="9" t="s">
        <v>20</v>
      </c>
      <c r="X17" s="68">
        <v>6.4</v>
      </c>
      <c r="Y17" s="47"/>
    </row>
    <row r="18" spans="1:25" ht="15.75">
      <c r="A18" s="73" t="s">
        <v>50</v>
      </c>
      <c r="B18" s="2">
        <v>18.78</v>
      </c>
      <c r="C18" s="2">
        <v>16.78</v>
      </c>
      <c r="D18" s="26">
        <f t="shared" si="5"/>
        <v>89.350372736954213</v>
      </c>
      <c r="E18" s="2">
        <v>5.3</v>
      </c>
      <c r="F18" s="97"/>
      <c r="G18" s="7" t="s">
        <v>130</v>
      </c>
      <c r="H18" s="3" t="s">
        <v>124</v>
      </c>
      <c r="I18" s="3">
        <v>8</v>
      </c>
      <c r="J18" s="3">
        <v>4505</v>
      </c>
      <c r="K18" s="3">
        <v>2800</v>
      </c>
      <c r="L18" s="8">
        <v>91.02</v>
      </c>
      <c r="M18" s="2">
        <v>78.16</v>
      </c>
      <c r="N18" s="137">
        <f t="shared" si="0"/>
        <v>85.87123709074929</v>
      </c>
      <c r="O18" s="28" t="s">
        <v>4</v>
      </c>
      <c r="P18" s="25">
        <f t="shared" ref="P18" si="7">AVERAGE(P12:P17)</f>
        <v>70.959999999999994</v>
      </c>
      <c r="Q18" s="25">
        <f t="shared" ref="Q18" si="8">AVERAGE(Q12:Q17)</f>
        <v>50.885000000000005</v>
      </c>
      <c r="R18" s="137">
        <f t="shared" ref="R18" si="9">IF(P18&gt;0,Q18/P18*100,0)</f>
        <v>71.709413754227739</v>
      </c>
      <c r="S18" s="99" t="s">
        <v>21</v>
      </c>
      <c r="T18" s="68">
        <v>7.3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5">
      <c r="A19" s="73" t="s">
        <v>51</v>
      </c>
      <c r="B19" s="2">
        <v>18.52</v>
      </c>
      <c r="C19" s="2">
        <v>16.07</v>
      </c>
      <c r="D19" s="26">
        <f t="shared" si="5"/>
        <v>86.771058315334784</v>
      </c>
      <c r="E19" s="2">
        <v>5.3</v>
      </c>
      <c r="F19" s="97"/>
      <c r="G19" s="7">
        <v>0.4375</v>
      </c>
      <c r="H19" s="3" t="s">
        <v>124</v>
      </c>
      <c r="I19" s="4">
        <v>6</v>
      </c>
      <c r="J19" s="4">
        <v>4506</v>
      </c>
      <c r="K19" s="4">
        <v>1200</v>
      </c>
      <c r="L19" s="5">
        <v>90.48</v>
      </c>
      <c r="M19" s="2">
        <v>77.88</v>
      </c>
      <c r="N19" s="137">
        <f t="shared" si="0"/>
        <v>86.074270557029166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7.5</v>
      </c>
      <c r="W19" s="9" t="s">
        <v>57</v>
      </c>
      <c r="X19" s="68">
        <v>6.3</v>
      </c>
      <c r="Y19" s="47"/>
    </row>
    <row r="20" spans="1:25" ht="15.75">
      <c r="A20" s="24" t="s">
        <v>4</v>
      </c>
      <c r="B20" s="25">
        <f>AVERAGE(B14:B19)</f>
        <v>18.169999999999998</v>
      </c>
      <c r="C20" s="25">
        <f>AVERAGE(C14:C19)</f>
        <v>16.043333333333333</v>
      </c>
      <c r="D20" s="26">
        <f t="shared" si="5"/>
        <v>88.295725554944056</v>
      </c>
      <c r="E20" s="25">
        <f>AVERAGE(E14:E19)</f>
        <v>5.3500000000000005</v>
      </c>
      <c r="F20" s="25"/>
      <c r="G20" s="7" t="s">
        <v>133</v>
      </c>
      <c r="H20" s="3" t="s">
        <v>124</v>
      </c>
      <c r="I20" s="3">
        <v>4</v>
      </c>
      <c r="J20" s="3">
        <v>4507</v>
      </c>
      <c r="K20" s="3">
        <v>900</v>
      </c>
      <c r="L20" s="8">
        <v>91.12</v>
      </c>
      <c r="M20" s="2">
        <v>77.88</v>
      </c>
      <c r="N20" s="137">
        <f t="shared" si="0"/>
        <v>85.46971027216857</v>
      </c>
      <c r="O20" s="158" t="s">
        <v>102</v>
      </c>
      <c r="P20" s="159"/>
      <c r="Q20" s="159"/>
      <c r="R20" s="160"/>
      <c r="S20" s="99" t="s">
        <v>22</v>
      </c>
      <c r="T20" s="68">
        <v>7.1</v>
      </c>
      <c r="U20" s="9" t="s">
        <v>22</v>
      </c>
      <c r="V20" s="68">
        <v>7.2</v>
      </c>
      <c r="W20" s="9" t="s">
        <v>22</v>
      </c>
      <c r="X20" s="68">
        <v>6.6</v>
      </c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134</v>
      </c>
      <c r="H21" s="3" t="s">
        <v>124</v>
      </c>
      <c r="I21" s="3">
        <v>7</v>
      </c>
      <c r="J21" s="3">
        <v>4508</v>
      </c>
      <c r="K21" s="3">
        <v>1800</v>
      </c>
      <c r="L21" s="8">
        <v>91.34</v>
      </c>
      <c r="M21" s="2">
        <v>78.680000000000007</v>
      </c>
      <c r="N21" s="137">
        <f t="shared" si="0"/>
        <v>86.139697832275019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7.1</v>
      </c>
      <c r="W21" s="9" t="s">
        <v>23</v>
      </c>
      <c r="X21" s="68">
        <v>6.6</v>
      </c>
      <c r="Y21" s="47"/>
    </row>
    <row r="22" spans="1:25" ht="15">
      <c r="A22" s="73" t="s">
        <v>46</v>
      </c>
      <c r="B22" s="2">
        <v>13</v>
      </c>
      <c r="C22" s="2">
        <v>11.34</v>
      </c>
      <c r="D22" s="26">
        <f t="shared" si="5"/>
        <v>87.230769230769241</v>
      </c>
      <c r="E22" s="2">
        <v>5.8</v>
      </c>
      <c r="F22" s="97"/>
      <c r="G22" s="7" t="s">
        <v>134</v>
      </c>
      <c r="H22" s="3" t="s">
        <v>124</v>
      </c>
      <c r="I22" s="3">
        <v>3</v>
      </c>
      <c r="J22" s="3">
        <v>4509</v>
      </c>
      <c r="K22" s="3">
        <v>900</v>
      </c>
      <c r="L22" s="8">
        <v>91.66</v>
      </c>
      <c r="M22" s="2">
        <v>78.64</v>
      </c>
      <c r="N22" s="137">
        <f t="shared" si="0"/>
        <v>85.79533056949596</v>
      </c>
      <c r="O22" s="9" t="s">
        <v>114</v>
      </c>
      <c r="P22" s="8">
        <v>71.44</v>
      </c>
      <c r="Q22" s="8">
        <v>38.76</v>
      </c>
      <c r="R22" s="137">
        <f t="shared" ref="R22:R25" si="10">IF(P22&gt;0,Q22/P22*100,0)</f>
        <v>54.255319148936167</v>
      </c>
      <c r="S22" s="9" t="s">
        <v>27</v>
      </c>
      <c r="T22" s="68">
        <v>7.3</v>
      </c>
      <c r="U22" s="9" t="s">
        <v>27</v>
      </c>
      <c r="V22" s="68">
        <v>7</v>
      </c>
      <c r="W22" s="9" t="s">
        <v>27</v>
      </c>
      <c r="X22" s="68">
        <v>6.4</v>
      </c>
      <c r="Y22" s="47"/>
    </row>
    <row r="23" spans="1:25" ht="15">
      <c r="A23" s="73" t="s">
        <v>47</v>
      </c>
      <c r="B23" s="2">
        <v>13.31</v>
      </c>
      <c r="C23" s="2">
        <v>11.35</v>
      </c>
      <c r="D23" s="26">
        <f t="shared" si="5"/>
        <v>85.274229902329068</v>
      </c>
      <c r="E23" s="2">
        <v>5.9</v>
      </c>
      <c r="F23" s="97"/>
      <c r="G23" s="7" t="s">
        <v>135</v>
      </c>
      <c r="H23" s="3" t="s">
        <v>124</v>
      </c>
      <c r="I23" s="3">
        <v>2</v>
      </c>
      <c r="J23" s="3">
        <v>4510</v>
      </c>
      <c r="K23" s="3">
        <v>900</v>
      </c>
      <c r="L23" s="8">
        <v>91.76</v>
      </c>
      <c r="M23" s="2">
        <v>79.56</v>
      </c>
      <c r="N23" s="137">
        <f t="shared" si="0"/>
        <v>86.704446381865736</v>
      </c>
      <c r="O23" s="119" t="s">
        <v>115</v>
      </c>
      <c r="P23" s="8">
        <v>70.98</v>
      </c>
      <c r="Q23" s="8">
        <v>38</v>
      </c>
      <c r="R23" s="137">
        <f t="shared" si="10"/>
        <v>53.536207382361226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6.4</v>
      </c>
      <c r="Y23" s="47"/>
    </row>
    <row r="24" spans="1:25" ht="15">
      <c r="A24" s="73" t="s">
        <v>48</v>
      </c>
      <c r="B24" s="2">
        <v>13.76</v>
      </c>
      <c r="C24" s="2">
        <v>12.08</v>
      </c>
      <c r="D24" s="26">
        <f t="shared" si="5"/>
        <v>87.79069767441861</v>
      </c>
      <c r="E24" s="2">
        <v>5.8</v>
      </c>
      <c r="F24" s="97"/>
      <c r="G24" s="7" t="s">
        <v>135</v>
      </c>
      <c r="H24" s="3" t="s">
        <v>124</v>
      </c>
      <c r="I24" s="3">
        <v>8</v>
      </c>
      <c r="J24" s="3">
        <v>4511</v>
      </c>
      <c r="K24" s="3">
        <v>2500</v>
      </c>
      <c r="L24" s="8">
        <v>91.7</v>
      </c>
      <c r="M24" s="2">
        <v>80.680000000000007</v>
      </c>
      <c r="N24" s="137">
        <f t="shared" si="0"/>
        <v>87.9825517993457</v>
      </c>
      <c r="O24" s="9" t="s">
        <v>116</v>
      </c>
      <c r="P24" s="8">
        <v>71.08</v>
      </c>
      <c r="Q24" s="8">
        <v>37.92</v>
      </c>
      <c r="R24" s="137">
        <f>IF(P24&gt;0,Q24/P24*100,0)</f>
        <v>53.348339898705689</v>
      </c>
      <c r="S24" s="9" t="s">
        <v>29</v>
      </c>
      <c r="T24" s="68">
        <v>7.1</v>
      </c>
      <c r="U24" s="9" t="s">
        <v>29</v>
      </c>
      <c r="V24" s="68">
        <v>7</v>
      </c>
      <c r="W24" s="9" t="s">
        <v>29</v>
      </c>
      <c r="X24" s="68">
        <v>6.4</v>
      </c>
      <c r="Y24" s="47"/>
    </row>
    <row r="25" spans="1:25" ht="15">
      <c r="A25" s="73" t="s">
        <v>49</v>
      </c>
      <c r="B25" s="2">
        <v>12.3</v>
      </c>
      <c r="C25" s="2">
        <v>10.4</v>
      </c>
      <c r="D25" s="26">
        <f t="shared" si="5"/>
        <v>84.552845528455279</v>
      </c>
      <c r="E25" s="2">
        <v>6.7</v>
      </c>
      <c r="F25" s="97"/>
      <c r="G25" s="7" t="s">
        <v>136</v>
      </c>
      <c r="H25" s="3" t="s">
        <v>124</v>
      </c>
      <c r="I25" s="3">
        <v>6</v>
      </c>
      <c r="J25" s="3">
        <v>4512</v>
      </c>
      <c r="K25" s="3">
        <v>1100</v>
      </c>
      <c r="L25" s="8">
        <v>91.74</v>
      </c>
      <c r="M25" s="2">
        <v>79.239999999999995</v>
      </c>
      <c r="N25" s="137">
        <f t="shared" si="0"/>
        <v>86.374536734248963</v>
      </c>
      <c r="O25" s="9" t="s">
        <v>117</v>
      </c>
      <c r="P25" s="8">
        <v>72.47</v>
      </c>
      <c r="Q25" s="8">
        <v>38.68</v>
      </c>
      <c r="R25" s="137">
        <f t="shared" si="10"/>
        <v>53.373809852352693</v>
      </c>
      <c r="S25" s="9" t="s">
        <v>63</v>
      </c>
      <c r="T25" s="68">
        <v>7.5</v>
      </c>
      <c r="U25" s="9" t="s">
        <v>63</v>
      </c>
      <c r="V25" s="68">
        <v>6.9</v>
      </c>
      <c r="W25" s="9" t="s">
        <v>63</v>
      </c>
      <c r="X25" s="68">
        <v>6.4</v>
      </c>
      <c r="Y25" s="47"/>
    </row>
    <row r="26" spans="1:25" ht="15.75">
      <c r="A26" s="73" t="s">
        <v>50</v>
      </c>
      <c r="B26" s="2">
        <v>11.2</v>
      </c>
      <c r="C26" s="2">
        <v>9.7100000000000009</v>
      </c>
      <c r="D26" s="26">
        <f t="shared" si="5"/>
        <v>86.696428571428584</v>
      </c>
      <c r="E26" s="2">
        <v>5.8</v>
      </c>
      <c r="F26" s="97"/>
      <c r="G26" s="7" t="s">
        <v>137</v>
      </c>
      <c r="H26" s="3" t="s">
        <v>124</v>
      </c>
      <c r="I26" s="3">
        <v>4</v>
      </c>
      <c r="J26" s="3">
        <v>4513</v>
      </c>
      <c r="K26" s="3">
        <v>900</v>
      </c>
      <c r="L26" s="8">
        <v>92.06</v>
      </c>
      <c r="M26" s="2">
        <v>79.72</v>
      </c>
      <c r="N26" s="137">
        <f t="shared" si="0"/>
        <v>86.595698457527689</v>
      </c>
      <c r="O26" s="28" t="s">
        <v>4</v>
      </c>
      <c r="P26" s="25">
        <f t="shared" ref="P26" si="11">AVERAGE(P20:P25)</f>
        <v>71.492500000000007</v>
      </c>
      <c r="Q26" s="25">
        <f t="shared" ref="Q26" si="12">AVERAGE(Q20:Q25)</f>
        <v>38.339999999999996</v>
      </c>
      <c r="R26" s="137">
        <f>IF(P26&gt;0,Q26/P26*100,0)</f>
        <v>53.628002937371043</v>
      </c>
      <c r="S26" s="9" t="s">
        <v>31</v>
      </c>
      <c r="T26" s="68">
        <v>7.6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5">
      <c r="A27" s="73" t="s">
        <v>51</v>
      </c>
      <c r="B27" s="2">
        <v>12.81</v>
      </c>
      <c r="C27" s="2">
        <v>11.34</v>
      </c>
      <c r="D27" s="26">
        <f t="shared" si="5"/>
        <v>88.52459016393442</v>
      </c>
      <c r="E27" s="2">
        <v>5.8</v>
      </c>
      <c r="F27" s="97"/>
      <c r="G27" s="7" t="s">
        <v>140</v>
      </c>
      <c r="H27" s="3" t="s">
        <v>124</v>
      </c>
      <c r="I27" s="3">
        <v>7</v>
      </c>
      <c r="J27" s="3">
        <v>4514</v>
      </c>
      <c r="K27" s="3">
        <v>1800</v>
      </c>
      <c r="L27" s="2">
        <v>91.52</v>
      </c>
      <c r="M27" s="2">
        <v>79.2</v>
      </c>
      <c r="N27" s="137">
        <f t="shared" si="0"/>
        <v>86.538461538461547</v>
      </c>
      <c r="O27" s="9" t="s">
        <v>0</v>
      </c>
      <c r="P27" s="12"/>
      <c r="Q27" s="12"/>
      <c r="R27" s="54"/>
      <c r="S27" s="9" t="s">
        <v>32</v>
      </c>
      <c r="T27" s="68">
        <v>7.2</v>
      </c>
      <c r="U27" s="9" t="s">
        <v>32</v>
      </c>
      <c r="V27" s="68">
        <v>7.1</v>
      </c>
      <c r="W27" s="9" t="s">
        <v>32</v>
      </c>
      <c r="X27" s="68">
        <v>6.3</v>
      </c>
      <c r="Y27" s="47"/>
    </row>
    <row r="28" spans="1:25" ht="15.75">
      <c r="A28" s="24" t="s">
        <v>4</v>
      </c>
      <c r="B28" s="25">
        <f>AVERAGE(B22:B27)</f>
        <v>12.730000000000002</v>
      </c>
      <c r="C28" s="25">
        <f>AVERAGE(C22:C27)</f>
        <v>11.036666666666667</v>
      </c>
      <c r="D28" s="26">
        <f t="shared" si="5"/>
        <v>86.698088504844179</v>
      </c>
      <c r="E28" s="25">
        <f>AVERAGE(E22:E27)</f>
        <v>5.9666666666666659</v>
      </c>
      <c r="F28" s="25"/>
      <c r="G28" s="7" t="s">
        <v>141</v>
      </c>
      <c r="H28" s="3" t="s">
        <v>124</v>
      </c>
      <c r="I28" s="3">
        <v>3</v>
      </c>
      <c r="J28" s="3">
        <v>4515</v>
      </c>
      <c r="K28" s="3">
        <v>900</v>
      </c>
      <c r="L28" s="8">
        <v>91.86</v>
      </c>
      <c r="M28" s="2">
        <v>79.040000000000006</v>
      </c>
      <c r="N28" s="137">
        <f t="shared" si="0"/>
        <v>86.04397996951883</v>
      </c>
      <c r="O28" s="165" t="s">
        <v>67</v>
      </c>
      <c r="P28" s="166"/>
      <c r="Q28" s="166"/>
      <c r="R28" s="167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142</v>
      </c>
      <c r="H29" s="3" t="s">
        <v>124</v>
      </c>
      <c r="I29" s="3">
        <v>2</v>
      </c>
      <c r="J29" s="3">
        <v>4516</v>
      </c>
      <c r="K29" s="75">
        <v>900</v>
      </c>
      <c r="L29" s="76">
        <v>91.48</v>
      </c>
      <c r="M29" s="2">
        <v>78.959999999999994</v>
      </c>
      <c r="N29" s="137">
        <f t="shared" si="0"/>
        <v>86.313948404022725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</v>
      </c>
      <c r="U29" s="9" t="s">
        <v>34</v>
      </c>
      <c r="V29" s="68">
        <v>7</v>
      </c>
      <c r="W29" s="9" t="s">
        <v>34</v>
      </c>
      <c r="X29" s="68">
        <v>6.3</v>
      </c>
      <c r="Y29" s="47"/>
    </row>
    <row r="30" spans="1:25" ht="15.75">
      <c r="A30" s="73" t="s">
        <v>46</v>
      </c>
      <c r="B30" s="2">
        <v>3.08</v>
      </c>
      <c r="C30" s="2">
        <v>2.02</v>
      </c>
      <c r="D30" s="26">
        <f t="shared" si="5"/>
        <v>65.584415584415581</v>
      </c>
      <c r="E30" s="2">
        <v>6.5</v>
      </c>
      <c r="F30" s="97"/>
      <c r="G30" s="7" t="s">
        <v>143</v>
      </c>
      <c r="H30" s="3" t="s">
        <v>124</v>
      </c>
      <c r="I30" s="3">
        <v>6</v>
      </c>
      <c r="J30" s="3">
        <v>4517</v>
      </c>
      <c r="K30" s="3">
        <v>1100</v>
      </c>
      <c r="L30" s="2">
        <v>91.82</v>
      </c>
      <c r="M30" s="2">
        <v>79.36</v>
      </c>
      <c r="N30" s="137">
        <f t="shared" si="0"/>
        <v>86.42997168372905</v>
      </c>
      <c r="O30" s="54" t="s">
        <v>14</v>
      </c>
      <c r="P30" s="2">
        <v>84.4</v>
      </c>
      <c r="Q30" s="2">
        <v>31.44</v>
      </c>
      <c r="R30" s="137">
        <f t="shared" ref="R30:R35" si="13">IF(P30&gt;0,Q30/P30*100,0)</f>
        <v>37.251184834123222</v>
      </c>
      <c r="S30" s="28" t="s">
        <v>4</v>
      </c>
      <c r="T30" s="25">
        <f>AVERAGE(T6:T29)</f>
        <v>7.2541666666666638</v>
      </c>
      <c r="U30" s="28" t="s">
        <v>4</v>
      </c>
      <c r="V30" s="25">
        <f>AVERAGE(V6:V29)</f>
        <v>7.0374999999999988</v>
      </c>
      <c r="W30" s="28" t="s">
        <v>4</v>
      </c>
      <c r="X30" s="25">
        <f>AVERAGE(X6:X29)</f>
        <v>6.4208333333333352</v>
      </c>
      <c r="Y30" s="47"/>
    </row>
    <row r="31" spans="1:25" ht="15">
      <c r="A31" s="73" t="s">
        <v>47</v>
      </c>
      <c r="B31" s="2">
        <v>4.05</v>
      </c>
      <c r="C31" s="2">
        <v>3.2</v>
      </c>
      <c r="D31" s="26">
        <f t="shared" si="5"/>
        <v>79.012345679012356</v>
      </c>
      <c r="E31" s="2">
        <v>7</v>
      </c>
      <c r="F31" s="97"/>
      <c r="G31" s="7" t="s">
        <v>147</v>
      </c>
      <c r="H31" s="3" t="s">
        <v>124</v>
      </c>
      <c r="I31" s="3">
        <v>4</v>
      </c>
      <c r="J31" s="3">
        <v>4518</v>
      </c>
      <c r="K31" s="3">
        <v>900</v>
      </c>
      <c r="L31" s="8">
        <v>92.34</v>
      </c>
      <c r="M31" s="2">
        <v>79.36</v>
      </c>
      <c r="N31" s="137">
        <f t="shared" si="0"/>
        <v>85.943253194715169</v>
      </c>
      <c r="O31" s="54" t="s">
        <v>15</v>
      </c>
      <c r="P31" s="2">
        <v>84.36</v>
      </c>
      <c r="Q31" s="2">
        <v>29.6</v>
      </c>
      <c r="R31" s="137">
        <f t="shared" si="13"/>
        <v>35.087719298245617</v>
      </c>
      <c r="S31" s="186" t="s">
        <v>64</v>
      </c>
      <c r="T31" s="187"/>
      <c r="U31" s="181" t="s">
        <v>73</v>
      </c>
      <c r="V31" s="182"/>
      <c r="W31" s="158" t="s">
        <v>45</v>
      </c>
      <c r="X31" s="159"/>
      <c r="Y31" s="47"/>
    </row>
    <row r="32" spans="1:25" ht="15.75">
      <c r="A32" s="73" t="s">
        <v>48</v>
      </c>
      <c r="B32" s="2">
        <v>3.05</v>
      </c>
      <c r="C32" s="2">
        <v>2.3199999999999998</v>
      </c>
      <c r="D32" s="26">
        <f t="shared" si="5"/>
        <v>76.065573770491795</v>
      </c>
      <c r="E32" s="2">
        <v>7.1</v>
      </c>
      <c r="F32" s="97"/>
      <c r="G32" s="7" t="s">
        <v>147</v>
      </c>
      <c r="H32" s="3" t="s">
        <v>124</v>
      </c>
      <c r="I32" s="3">
        <v>1</v>
      </c>
      <c r="J32" s="3">
        <v>4519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84.32</v>
      </c>
      <c r="Q32" s="2">
        <v>31.2</v>
      </c>
      <c r="R32" s="137">
        <f t="shared" si="13"/>
        <v>37.001897533206836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>
        <v>3.02</v>
      </c>
      <c r="C33" s="2">
        <v>2.2400000000000002</v>
      </c>
      <c r="D33" s="26">
        <f t="shared" si="5"/>
        <v>74.172185430463571</v>
      </c>
      <c r="E33" s="2">
        <v>6.4</v>
      </c>
      <c r="F33" s="97"/>
      <c r="G33" s="7" t="s">
        <v>148</v>
      </c>
      <c r="H33" s="22" t="s">
        <v>124</v>
      </c>
      <c r="I33" s="22">
        <v>6</v>
      </c>
      <c r="J33" s="22">
        <v>4520</v>
      </c>
      <c r="K33" s="22">
        <v>1100</v>
      </c>
      <c r="L33" s="23">
        <v>91.96</v>
      </c>
      <c r="M33" s="2">
        <v>78.72</v>
      </c>
      <c r="N33" s="137">
        <f t="shared" si="0"/>
        <v>85.6024358416703</v>
      </c>
      <c r="O33" s="72" t="s">
        <v>13</v>
      </c>
      <c r="P33" s="2">
        <v>85.26</v>
      </c>
      <c r="Q33" s="2">
        <v>30.52</v>
      </c>
      <c r="R33" s="137">
        <f t="shared" si="13"/>
        <v>35.79638752052545</v>
      </c>
      <c r="S33" s="9" t="s">
        <v>24</v>
      </c>
      <c r="T33" s="68">
        <v>9.1</v>
      </c>
      <c r="U33" s="9" t="s">
        <v>24</v>
      </c>
      <c r="V33" s="68">
        <v>8.6</v>
      </c>
      <c r="W33" s="12" t="s">
        <v>24</v>
      </c>
      <c r="X33" s="81">
        <v>7.8</v>
      </c>
      <c r="Y33" s="47"/>
    </row>
    <row r="34" spans="1:25" ht="15">
      <c r="A34" s="73" t="s">
        <v>50</v>
      </c>
      <c r="B34" s="2">
        <v>3.15</v>
      </c>
      <c r="C34" s="2">
        <v>2.35</v>
      </c>
      <c r="D34" s="26">
        <f t="shared" si="5"/>
        <v>74.603174603174608</v>
      </c>
      <c r="E34" s="2">
        <v>7.1</v>
      </c>
      <c r="F34" s="97"/>
      <c r="G34" s="7" t="s">
        <v>150</v>
      </c>
      <c r="H34" s="22" t="s">
        <v>124</v>
      </c>
      <c r="I34" s="22">
        <v>2</v>
      </c>
      <c r="J34" s="22">
        <v>4521</v>
      </c>
      <c r="K34" s="22">
        <v>900</v>
      </c>
      <c r="L34" s="23">
        <v>91.84</v>
      </c>
      <c r="M34" s="2">
        <v>78.959999999999994</v>
      </c>
      <c r="N34" s="137">
        <f t="shared" si="0"/>
        <v>85.975609756097555</v>
      </c>
      <c r="O34" s="54" t="s">
        <v>16</v>
      </c>
      <c r="P34" s="97">
        <v>84.06</v>
      </c>
      <c r="Q34" s="97">
        <v>30.92</v>
      </c>
      <c r="R34" s="137">
        <f t="shared" si="13"/>
        <v>36.783250059481325</v>
      </c>
      <c r="S34" s="9" t="s">
        <v>25</v>
      </c>
      <c r="T34" s="68">
        <v>9.3000000000000007</v>
      </c>
      <c r="U34" s="9" t="s">
        <v>25</v>
      </c>
      <c r="V34" s="68">
        <v>6.5</v>
      </c>
      <c r="W34" s="12" t="s">
        <v>25</v>
      </c>
      <c r="X34" s="81">
        <v>9.6</v>
      </c>
      <c r="Y34" s="47"/>
    </row>
    <row r="35" spans="1:25" ht="15">
      <c r="A35" s="73" t="s">
        <v>51</v>
      </c>
      <c r="B35" s="2">
        <v>3.33</v>
      </c>
      <c r="C35" s="2">
        <v>2.08</v>
      </c>
      <c r="D35" s="26">
        <f t="shared" si="5"/>
        <v>62.462462462462462</v>
      </c>
      <c r="E35" s="2">
        <v>6.9</v>
      </c>
      <c r="F35" s="97"/>
      <c r="G35" s="7" t="s">
        <v>151</v>
      </c>
      <c r="H35" s="22" t="s">
        <v>124</v>
      </c>
      <c r="I35" s="22">
        <v>1</v>
      </c>
      <c r="J35" s="22">
        <v>4522</v>
      </c>
      <c r="K35" s="22">
        <v>600</v>
      </c>
      <c r="L35" s="23"/>
      <c r="M35" s="2"/>
      <c r="N35" s="137">
        <f t="shared" si="0"/>
        <v>0</v>
      </c>
      <c r="O35" s="54" t="s">
        <v>61</v>
      </c>
      <c r="P35" s="97">
        <v>85.04</v>
      </c>
      <c r="Q35" s="97">
        <v>30.96</v>
      </c>
      <c r="R35" s="137">
        <f t="shared" si="13"/>
        <v>36.406396989651931</v>
      </c>
      <c r="S35" s="9" t="s">
        <v>26</v>
      </c>
      <c r="T35" s="68">
        <v>9.1</v>
      </c>
      <c r="U35" s="9" t="s">
        <v>26</v>
      </c>
      <c r="V35" s="68">
        <v>8.6</v>
      </c>
      <c r="W35" s="12" t="s">
        <v>26</v>
      </c>
      <c r="X35" s="81">
        <v>7.7</v>
      </c>
      <c r="Y35" s="47"/>
    </row>
    <row r="36" spans="1:25" ht="15.75">
      <c r="A36" s="24" t="s">
        <v>4</v>
      </c>
      <c r="B36" s="25">
        <f>AVERAGE(B30:B35)</f>
        <v>3.28</v>
      </c>
      <c r="C36" s="25">
        <f>AVERAGE(C30:C35)</f>
        <v>2.3683333333333336</v>
      </c>
      <c r="D36" s="26">
        <f t="shared" si="5"/>
        <v>72.205284552845541</v>
      </c>
      <c r="E36" s="25">
        <f>AVERAGE(E30:E35)</f>
        <v>6.833333333333333</v>
      </c>
      <c r="F36" s="27"/>
      <c r="G36" s="7" t="s">
        <v>151</v>
      </c>
      <c r="H36" s="22" t="s">
        <v>124</v>
      </c>
      <c r="I36" s="22">
        <v>3</v>
      </c>
      <c r="J36" s="22">
        <v>4523</v>
      </c>
      <c r="K36" s="22">
        <v>900</v>
      </c>
      <c r="L36" s="23">
        <v>92.94</v>
      </c>
      <c r="M36" s="2">
        <v>79.040000000000006</v>
      </c>
      <c r="N36" s="137">
        <f t="shared" si="0"/>
        <v>85.044114482461808</v>
      </c>
      <c r="O36" s="28" t="s">
        <v>4</v>
      </c>
      <c r="P36" s="25">
        <f t="shared" ref="P36" si="14">AVERAGE(P30:P35)</f>
        <v>84.573333333333338</v>
      </c>
      <c r="Q36" s="25">
        <f t="shared" ref="Q36" si="15">AVERAGE(Q30:Q35)</f>
        <v>30.773333333333337</v>
      </c>
      <c r="R36" s="137">
        <f>IF(P36&gt;0,Q36/P36*100,0)</f>
        <v>36.386567870093018</v>
      </c>
      <c r="S36" s="9" t="s">
        <v>39</v>
      </c>
      <c r="T36" s="68">
        <v>9.1</v>
      </c>
      <c r="U36" s="9" t="s">
        <v>39</v>
      </c>
      <c r="V36" s="68">
        <v>8.5</v>
      </c>
      <c r="W36" s="12" t="s">
        <v>39</v>
      </c>
      <c r="X36" s="81">
        <v>7.7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152</v>
      </c>
      <c r="H37" s="22" t="s">
        <v>124</v>
      </c>
      <c r="I37" s="22">
        <v>8</v>
      </c>
      <c r="J37" s="22">
        <v>4524</v>
      </c>
      <c r="K37" s="22">
        <v>2800</v>
      </c>
      <c r="L37" s="23">
        <v>91.9</v>
      </c>
      <c r="M37" s="2">
        <v>79.400000000000006</v>
      </c>
      <c r="N37" s="137">
        <f t="shared" si="0"/>
        <v>86.398258977149084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8.6</v>
      </c>
      <c r="W37" s="12" t="s">
        <v>40</v>
      </c>
      <c r="X37" s="81">
        <v>7.7</v>
      </c>
      <c r="Y37" s="47"/>
    </row>
    <row r="38" spans="1:25" ht="15">
      <c r="A38" s="73" t="s">
        <v>46</v>
      </c>
      <c r="B38" s="2">
        <v>3.1</v>
      </c>
      <c r="C38" s="2">
        <v>2.4</v>
      </c>
      <c r="D38" s="26">
        <f t="shared" si="5"/>
        <v>77.41935483870968</v>
      </c>
      <c r="E38" s="2">
        <v>6.8</v>
      </c>
      <c r="F38" s="97"/>
      <c r="G38" s="7" t="s">
        <v>154</v>
      </c>
      <c r="H38" s="22" t="s">
        <v>124</v>
      </c>
      <c r="I38" s="22">
        <v>4</v>
      </c>
      <c r="J38" s="22">
        <v>4525</v>
      </c>
      <c r="K38" s="22">
        <v>900</v>
      </c>
      <c r="L38" s="23">
        <v>91.68</v>
      </c>
      <c r="M38" s="2">
        <v>78.88</v>
      </c>
      <c r="N38" s="137">
        <f t="shared" si="0"/>
        <v>86.038394415357757</v>
      </c>
      <c r="O38" s="183" t="s">
        <v>58</v>
      </c>
      <c r="P38" s="184"/>
      <c r="Q38" s="184"/>
      <c r="R38" s="185"/>
      <c r="S38" s="9" t="s">
        <v>41</v>
      </c>
      <c r="T38" s="68">
        <v>9.1999999999999993</v>
      </c>
      <c r="U38" s="9" t="s">
        <v>41</v>
      </c>
      <c r="V38" s="68">
        <v>8.6</v>
      </c>
      <c r="W38" s="12" t="s">
        <v>41</v>
      </c>
      <c r="X38" s="81">
        <v>7.6</v>
      </c>
      <c r="Y38" s="47"/>
    </row>
    <row r="39" spans="1:25" ht="15">
      <c r="A39" s="73" t="s">
        <v>47</v>
      </c>
      <c r="B39" s="2">
        <v>3.4</v>
      </c>
      <c r="C39" s="2">
        <v>2.65</v>
      </c>
      <c r="D39" s="26">
        <f t="shared" si="5"/>
        <v>77.941176470588232</v>
      </c>
      <c r="E39" s="2">
        <v>7.1</v>
      </c>
      <c r="F39" s="97"/>
      <c r="G39" s="7" t="s">
        <v>155</v>
      </c>
      <c r="H39" s="22" t="s">
        <v>124</v>
      </c>
      <c r="I39" s="22">
        <v>6</v>
      </c>
      <c r="J39" s="22">
        <v>4526</v>
      </c>
      <c r="K39" s="22">
        <v>1100</v>
      </c>
      <c r="L39" s="23">
        <v>91.62</v>
      </c>
      <c r="M39" s="2">
        <v>78.84</v>
      </c>
      <c r="N39" s="137">
        <f t="shared" si="0"/>
        <v>86.051080550098234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8.6</v>
      </c>
      <c r="W39" s="12" t="s">
        <v>18</v>
      </c>
      <c r="X39" s="81">
        <v>7.5</v>
      </c>
      <c r="Y39" s="47"/>
    </row>
    <row r="40" spans="1:25" ht="15">
      <c r="A40" s="73" t="s">
        <v>48</v>
      </c>
      <c r="B40" s="2">
        <v>3.25</v>
      </c>
      <c r="C40" s="2">
        <v>2.44</v>
      </c>
      <c r="D40" s="26">
        <f t="shared" si="5"/>
        <v>75.07692307692308</v>
      </c>
      <c r="E40" s="2">
        <v>7</v>
      </c>
      <c r="F40" s="97"/>
      <c r="G40" s="7" t="s">
        <v>158</v>
      </c>
      <c r="H40" s="22" t="s">
        <v>124</v>
      </c>
      <c r="I40" s="22">
        <v>8</v>
      </c>
      <c r="J40" s="22">
        <v>4527</v>
      </c>
      <c r="K40" s="22">
        <v>2800</v>
      </c>
      <c r="L40" s="23">
        <v>92.38</v>
      </c>
      <c r="M40" s="2">
        <v>81.680000000000007</v>
      </c>
      <c r="N40" s="137">
        <f t="shared" si="0"/>
        <v>88.417406365014088</v>
      </c>
      <c r="O40" s="9" t="s">
        <v>114</v>
      </c>
      <c r="P40" s="8">
        <v>94.8</v>
      </c>
      <c r="Q40" s="8">
        <v>85.64</v>
      </c>
      <c r="R40" s="137">
        <f t="shared" ref="R40:R43" si="16">IF(P40&gt;0,Q40/P40*100,0)</f>
        <v>90.33755274261604</v>
      </c>
      <c r="S40" s="9" t="s">
        <v>30</v>
      </c>
      <c r="T40" s="68">
        <v>8.8000000000000007</v>
      </c>
      <c r="U40" s="9" t="s">
        <v>30</v>
      </c>
      <c r="V40" s="68">
        <v>8.1999999999999993</v>
      </c>
      <c r="W40" s="12" t="s">
        <v>30</v>
      </c>
      <c r="X40" s="81">
        <v>7.7</v>
      </c>
      <c r="Y40" s="47"/>
    </row>
    <row r="41" spans="1:25" ht="15">
      <c r="A41" s="73" t="s">
        <v>49</v>
      </c>
      <c r="B41" s="2">
        <v>3.4</v>
      </c>
      <c r="C41" s="2">
        <v>2.6</v>
      </c>
      <c r="D41" s="26">
        <f t="shared" si="5"/>
        <v>76.47058823529413</v>
      </c>
      <c r="E41" s="2">
        <v>6.9</v>
      </c>
      <c r="F41" s="97"/>
      <c r="G41" s="7" t="s">
        <v>159</v>
      </c>
      <c r="H41" s="22" t="s">
        <v>124</v>
      </c>
      <c r="I41" s="22">
        <v>2</v>
      </c>
      <c r="J41" s="22">
        <v>4528</v>
      </c>
      <c r="K41" s="22">
        <v>900</v>
      </c>
      <c r="L41" s="23">
        <v>92.46</v>
      </c>
      <c r="M41" s="2">
        <v>78.52</v>
      </c>
      <c r="N41" s="137">
        <f t="shared" si="0"/>
        <v>84.923210036772659</v>
      </c>
      <c r="O41" s="119" t="s">
        <v>115</v>
      </c>
      <c r="P41" s="8">
        <v>93</v>
      </c>
      <c r="Q41" s="8">
        <v>86.12</v>
      </c>
      <c r="R41" s="137">
        <f t="shared" si="16"/>
        <v>92.602150537634415</v>
      </c>
      <c r="S41" s="9" t="s">
        <v>56</v>
      </c>
      <c r="T41" s="68">
        <v>8.9</v>
      </c>
      <c r="U41" s="9" t="s">
        <v>56</v>
      </c>
      <c r="V41" s="68">
        <v>8.4</v>
      </c>
      <c r="W41" s="12" t="s">
        <v>56</v>
      </c>
      <c r="X41" s="81">
        <v>7.7</v>
      </c>
      <c r="Y41" s="47"/>
    </row>
    <row r="42" spans="1:25" ht="15">
      <c r="A42" s="73" t="s">
        <v>50</v>
      </c>
      <c r="B42" s="2">
        <v>3.62</v>
      </c>
      <c r="C42" s="2">
        <v>2.78</v>
      </c>
      <c r="D42" s="26">
        <f t="shared" si="5"/>
        <v>76.795580110497227</v>
      </c>
      <c r="E42" s="2">
        <v>7</v>
      </c>
      <c r="F42" s="97"/>
      <c r="G42" s="7" t="s">
        <v>159</v>
      </c>
      <c r="H42" s="22" t="s">
        <v>124</v>
      </c>
      <c r="I42" s="22">
        <v>1</v>
      </c>
      <c r="J42" s="22">
        <v>4529</v>
      </c>
      <c r="K42" s="22">
        <v>600</v>
      </c>
      <c r="L42" s="23"/>
      <c r="M42" s="2"/>
      <c r="N42" s="137">
        <f t="shared" si="0"/>
        <v>0</v>
      </c>
      <c r="O42" s="9" t="s">
        <v>116</v>
      </c>
      <c r="P42" s="8">
        <v>93.06</v>
      </c>
      <c r="Q42" s="8">
        <v>86.44</v>
      </c>
      <c r="R42" s="137">
        <f t="shared" si="16"/>
        <v>92.886309907586494</v>
      </c>
      <c r="S42" s="9" t="s">
        <v>19</v>
      </c>
      <c r="T42" s="68">
        <v>9.1999999999999993</v>
      </c>
      <c r="U42" s="9" t="s">
        <v>19</v>
      </c>
      <c r="V42" s="68">
        <v>8.5</v>
      </c>
      <c r="W42" s="12" t="s">
        <v>19</v>
      </c>
      <c r="X42" s="81">
        <v>7.7</v>
      </c>
      <c r="Y42" s="47"/>
    </row>
    <row r="43" spans="1:25" ht="15">
      <c r="A43" s="73" t="s">
        <v>51</v>
      </c>
      <c r="B43" s="2">
        <v>3.57</v>
      </c>
      <c r="C43" s="2">
        <v>2.63</v>
      </c>
      <c r="D43" s="26">
        <f t="shared" si="5"/>
        <v>73.669467787114854</v>
      </c>
      <c r="E43" s="2">
        <v>7.1</v>
      </c>
      <c r="F43" s="97"/>
      <c r="G43" s="7" t="s">
        <v>160</v>
      </c>
      <c r="H43" s="22" t="s">
        <v>124</v>
      </c>
      <c r="I43" s="22">
        <v>3</v>
      </c>
      <c r="J43" s="22">
        <v>4530</v>
      </c>
      <c r="K43" s="22">
        <v>900</v>
      </c>
      <c r="L43" s="23">
        <v>91.22</v>
      </c>
      <c r="M43" s="2">
        <v>78.760000000000005</v>
      </c>
      <c r="N43" s="137">
        <f t="shared" si="0"/>
        <v>86.340714755536069</v>
      </c>
      <c r="O43" s="9" t="s">
        <v>117</v>
      </c>
      <c r="P43" s="8">
        <v>92.72</v>
      </c>
      <c r="Q43" s="8">
        <v>87.08</v>
      </c>
      <c r="R43" s="137">
        <f t="shared" si="16"/>
        <v>93.917169974115609</v>
      </c>
      <c r="S43" s="9" t="s">
        <v>42</v>
      </c>
      <c r="T43" s="68">
        <v>8</v>
      </c>
      <c r="U43" s="9" t="s">
        <v>42</v>
      </c>
      <c r="V43" s="68">
        <v>8.5</v>
      </c>
      <c r="W43" s="12" t="s">
        <v>42</v>
      </c>
      <c r="X43" s="81">
        <v>7.7</v>
      </c>
      <c r="Y43" s="47"/>
    </row>
    <row r="44" spans="1:25" ht="15.75">
      <c r="A44" s="24" t="s">
        <v>4</v>
      </c>
      <c r="B44" s="25">
        <f>AVERAGE(B38:B43)</f>
        <v>3.39</v>
      </c>
      <c r="C44" s="25">
        <f>AVERAGE(C38:C43)</f>
        <v>2.5833333333333335</v>
      </c>
      <c r="D44" s="26">
        <f t="shared" si="5"/>
        <v>76.204523107177977</v>
      </c>
      <c r="E44" s="25">
        <f>AVERAGE(E38:E43)</f>
        <v>6.9833333333333334</v>
      </c>
      <c r="F44" s="27"/>
      <c r="G44" s="7" t="s">
        <v>161</v>
      </c>
      <c r="H44" s="22" t="s">
        <v>124</v>
      </c>
      <c r="I44" s="22">
        <v>4</v>
      </c>
      <c r="J44" s="22">
        <v>4531</v>
      </c>
      <c r="K44" s="22">
        <v>900</v>
      </c>
      <c r="L44" s="23">
        <v>91.46</v>
      </c>
      <c r="M44" s="2">
        <v>78.56</v>
      </c>
      <c r="N44" s="137">
        <f t="shared" si="0"/>
        <v>85.895473431008099</v>
      </c>
      <c r="O44" s="28" t="s">
        <v>4</v>
      </c>
      <c r="P44" s="25">
        <f t="shared" ref="P44" si="17">AVERAGE(P38:P43)</f>
        <v>93.39500000000001</v>
      </c>
      <c r="Q44" s="25">
        <f t="shared" ref="Q44" si="18">AVERAGE(Q38:Q43)</f>
        <v>86.32</v>
      </c>
      <c r="R44" s="137">
        <f t="shared" ref="R44" si="19">IF(P44&gt;0,Q44/P44*100,0)</f>
        <v>92.424648000428263</v>
      </c>
      <c r="S44" s="9" t="s">
        <v>20</v>
      </c>
      <c r="T44" s="68">
        <v>9</v>
      </c>
      <c r="U44" s="9" t="s">
        <v>20</v>
      </c>
      <c r="V44" s="68">
        <v>8.4</v>
      </c>
      <c r="W44" s="12" t="s">
        <v>20</v>
      </c>
      <c r="X44" s="81" t="s">
        <v>157</v>
      </c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162</v>
      </c>
      <c r="H45" s="22" t="s">
        <v>124</v>
      </c>
      <c r="I45" s="22">
        <v>6</v>
      </c>
      <c r="J45" s="22">
        <v>4532</v>
      </c>
      <c r="K45" s="22">
        <v>1100</v>
      </c>
      <c r="L45" s="23">
        <v>91.32</v>
      </c>
      <c r="M45" s="2">
        <v>79.16</v>
      </c>
      <c r="N45" s="137">
        <f t="shared" si="0"/>
        <v>86.684187472623748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8.4</v>
      </c>
      <c r="W45" s="9" t="s">
        <v>21</v>
      </c>
      <c r="X45" s="81">
        <v>7.8</v>
      </c>
      <c r="Y45" s="47"/>
    </row>
    <row r="46" spans="1:25" ht="15">
      <c r="A46" s="73" t="s">
        <v>46</v>
      </c>
      <c r="B46" s="2">
        <v>12.21</v>
      </c>
      <c r="C46" s="2">
        <v>10.89</v>
      </c>
      <c r="D46" s="26">
        <f t="shared" si="5"/>
        <v>89.189189189189193</v>
      </c>
      <c r="E46" s="2">
        <v>6.9</v>
      </c>
      <c r="F46" s="97"/>
      <c r="G46" s="7" t="s">
        <v>164</v>
      </c>
      <c r="H46" s="22" t="s">
        <v>124</v>
      </c>
      <c r="I46" s="22">
        <v>8</v>
      </c>
      <c r="J46" s="22">
        <v>4533</v>
      </c>
      <c r="K46" s="22">
        <v>2800</v>
      </c>
      <c r="L46" s="23">
        <v>92.78</v>
      </c>
      <c r="M46" s="2">
        <v>80.680000000000007</v>
      </c>
      <c r="N46" s="137">
        <f t="shared" si="0"/>
        <v>86.958396206078902</v>
      </c>
      <c r="O46" s="168" t="s">
        <v>70</v>
      </c>
      <c r="P46" s="169"/>
      <c r="Q46" s="169"/>
      <c r="R46" s="170"/>
      <c r="S46" s="9" t="s">
        <v>57</v>
      </c>
      <c r="T46" s="68">
        <v>8.4</v>
      </c>
      <c r="U46" s="9" t="s">
        <v>57</v>
      </c>
      <c r="V46" s="68">
        <v>8.5</v>
      </c>
      <c r="W46" s="9" t="s">
        <v>57</v>
      </c>
      <c r="X46" s="81">
        <v>7.8</v>
      </c>
      <c r="Y46" s="47"/>
    </row>
    <row r="47" spans="1:25" ht="15">
      <c r="A47" s="73" t="s">
        <v>47</v>
      </c>
      <c r="B47" s="2">
        <v>12.42</v>
      </c>
      <c r="C47" s="2">
        <v>10.97</v>
      </c>
      <c r="D47" s="26">
        <f t="shared" si="5"/>
        <v>88.32528180354268</v>
      </c>
      <c r="E47" s="2">
        <v>7</v>
      </c>
      <c r="F47" s="97"/>
      <c r="G47" s="7" t="s">
        <v>165</v>
      </c>
      <c r="H47" s="22" t="s">
        <v>124</v>
      </c>
      <c r="I47" s="22">
        <v>2</v>
      </c>
      <c r="J47" s="22">
        <v>4534</v>
      </c>
      <c r="K47" s="22">
        <v>900</v>
      </c>
      <c r="L47" s="23">
        <v>92.88</v>
      </c>
      <c r="M47" s="2">
        <v>79.680000000000007</v>
      </c>
      <c r="N47" s="137">
        <f t="shared" si="0"/>
        <v>85.788113695090445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8.4</v>
      </c>
      <c r="W47" s="9" t="s">
        <v>22</v>
      </c>
      <c r="X47" s="81">
        <v>7.8</v>
      </c>
      <c r="Y47" s="47"/>
    </row>
    <row r="48" spans="1:25" ht="15">
      <c r="A48" s="73" t="s">
        <v>48</v>
      </c>
      <c r="B48" s="2">
        <v>12.73</v>
      </c>
      <c r="C48" s="2">
        <v>11.41</v>
      </c>
      <c r="D48" s="26">
        <f t="shared" si="5"/>
        <v>89.630793401413982</v>
      </c>
      <c r="E48" s="2">
        <v>7</v>
      </c>
      <c r="F48" s="97"/>
      <c r="G48" s="7" t="s">
        <v>165</v>
      </c>
      <c r="H48" s="22" t="s">
        <v>124</v>
      </c>
      <c r="I48" s="22">
        <v>1</v>
      </c>
      <c r="J48" s="22">
        <v>4535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91</v>
      </c>
      <c r="Q48" s="8">
        <v>79.48</v>
      </c>
      <c r="R48" s="137">
        <f t="shared" ref="R48:R51" si="20">IF(P48&gt;0,Q48/P48*100,0)</f>
        <v>87.340659340659343</v>
      </c>
      <c r="S48" s="99" t="s">
        <v>23</v>
      </c>
      <c r="T48" s="68">
        <v>9</v>
      </c>
      <c r="U48" s="9" t="s">
        <v>23</v>
      </c>
      <c r="V48" s="68">
        <v>8.4</v>
      </c>
      <c r="W48" s="9" t="s">
        <v>23</v>
      </c>
      <c r="X48" s="81">
        <v>7.7</v>
      </c>
      <c r="Y48" s="47"/>
    </row>
    <row r="49" spans="1:25" ht="15.75">
      <c r="A49" s="73" t="s">
        <v>49</v>
      </c>
      <c r="B49" s="2">
        <v>11.81</v>
      </c>
      <c r="C49" s="2">
        <v>10.54</v>
      </c>
      <c r="D49" s="26">
        <f t="shared" si="5"/>
        <v>89.246401354784069</v>
      </c>
      <c r="E49" s="2">
        <v>7.5</v>
      </c>
      <c r="F49" s="97"/>
      <c r="G49" s="7" t="s">
        <v>166</v>
      </c>
      <c r="H49" s="22" t="s">
        <v>124</v>
      </c>
      <c r="I49" s="22">
        <v>3</v>
      </c>
      <c r="J49" s="22">
        <v>4536</v>
      </c>
      <c r="K49" s="85">
        <v>900</v>
      </c>
      <c r="L49" s="86">
        <v>91.24</v>
      </c>
      <c r="M49" s="2">
        <v>77.84</v>
      </c>
      <c r="N49" s="137">
        <f t="shared" si="0"/>
        <v>85.313459009206497</v>
      </c>
      <c r="O49" s="119" t="s">
        <v>115</v>
      </c>
      <c r="P49" s="8">
        <v>91.86</v>
      </c>
      <c r="Q49" s="8">
        <v>78.84</v>
      </c>
      <c r="R49" s="137">
        <f t="shared" si="20"/>
        <v>85.826257348138483</v>
      </c>
      <c r="S49" s="99" t="s">
        <v>27</v>
      </c>
      <c r="T49" s="68">
        <v>8.9</v>
      </c>
      <c r="U49" s="9" t="s">
        <v>27</v>
      </c>
      <c r="V49" s="68">
        <v>8.4</v>
      </c>
      <c r="W49" s="9" t="s">
        <v>27</v>
      </c>
      <c r="X49" s="81">
        <v>7.8</v>
      </c>
      <c r="Y49" s="47"/>
    </row>
    <row r="50" spans="1:25" ht="15">
      <c r="A50" s="73" t="s">
        <v>50</v>
      </c>
      <c r="B50" s="2">
        <v>12.06</v>
      </c>
      <c r="C50" s="2">
        <v>10.69</v>
      </c>
      <c r="D50" s="26">
        <f t="shared" si="5"/>
        <v>88.640132669983402</v>
      </c>
      <c r="E50" s="2">
        <v>6.9</v>
      </c>
      <c r="F50" s="97"/>
      <c r="G50" s="7" t="s">
        <v>167</v>
      </c>
      <c r="H50" s="87" t="s">
        <v>124</v>
      </c>
      <c r="I50" s="87">
        <v>6</v>
      </c>
      <c r="J50" s="87">
        <v>4537</v>
      </c>
      <c r="K50" s="87">
        <v>1100</v>
      </c>
      <c r="L50" s="87">
        <v>92.16</v>
      </c>
      <c r="M50" s="2">
        <v>78.48</v>
      </c>
      <c r="N50" s="137">
        <f t="shared" si="0"/>
        <v>85.156250000000014</v>
      </c>
      <c r="O50" s="9" t="s">
        <v>116</v>
      </c>
      <c r="P50" s="8">
        <v>91.74</v>
      </c>
      <c r="Q50" s="8">
        <v>77.239999999999995</v>
      </c>
      <c r="R50" s="137">
        <f t="shared" si="20"/>
        <v>84.194462611728795</v>
      </c>
      <c r="S50" s="9" t="s">
        <v>28</v>
      </c>
      <c r="T50" s="68">
        <v>9.3000000000000007</v>
      </c>
      <c r="U50" s="9" t="s">
        <v>28</v>
      </c>
      <c r="V50" s="68">
        <v>8.5</v>
      </c>
      <c r="W50" s="9" t="s">
        <v>28</v>
      </c>
      <c r="X50" s="81">
        <v>7.7</v>
      </c>
      <c r="Y50" s="47"/>
    </row>
    <row r="51" spans="1:25" ht="15">
      <c r="A51" s="73" t="s">
        <v>51</v>
      </c>
      <c r="B51" s="2">
        <v>12.59</v>
      </c>
      <c r="C51" s="2">
        <v>11.28</v>
      </c>
      <c r="D51" s="26">
        <f t="shared" si="5"/>
        <v>89.594916600476566</v>
      </c>
      <c r="E51" s="2">
        <v>7.1</v>
      </c>
      <c r="F51" s="97"/>
      <c r="G51" s="7" t="s">
        <v>168</v>
      </c>
      <c r="H51" s="22" t="s">
        <v>124</v>
      </c>
      <c r="I51" s="22">
        <v>8</v>
      </c>
      <c r="J51" s="22">
        <v>4538</v>
      </c>
      <c r="K51" s="22">
        <v>2800</v>
      </c>
      <c r="L51" s="22">
        <v>91.76</v>
      </c>
      <c r="M51" s="2">
        <v>77.680000000000007</v>
      </c>
      <c r="N51" s="137">
        <f t="shared" si="0"/>
        <v>84.655623365300798</v>
      </c>
      <c r="O51" s="9" t="s">
        <v>117</v>
      </c>
      <c r="P51" s="8">
        <v>91.66</v>
      </c>
      <c r="Q51" s="8">
        <v>77.2</v>
      </c>
      <c r="R51" s="137">
        <f t="shared" si="20"/>
        <v>84.224307222343455</v>
      </c>
      <c r="S51" s="9" t="s">
        <v>29</v>
      </c>
      <c r="T51" s="68">
        <v>8.9</v>
      </c>
      <c r="U51" s="9" t="s">
        <v>29</v>
      </c>
      <c r="V51" s="68">
        <v>8.4</v>
      </c>
      <c r="W51" s="9" t="s">
        <v>29</v>
      </c>
      <c r="X51" s="81">
        <v>7.6</v>
      </c>
      <c r="Y51" s="47"/>
    </row>
    <row r="52" spans="1:25" ht="15.75">
      <c r="A52" s="24" t="s">
        <v>4</v>
      </c>
      <c r="B52" s="25">
        <f>AVERAGE(B46:B51)</f>
        <v>12.303333333333335</v>
      </c>
      <c r="C52" s="25">
        <f>AVERAGE(C46:C51)</f>
        <v>10.963333333333331</v>
      </c>
      <c r="D52" s="26">
        <f t="shared" si="5"/>
        <v>89.108642644269821</v>
      </c>
      <c r="E52" s="25">
        <f>AVERAGE(E46:E51)</f>
        <v>7.0666666666666664</v>
      </c>
      <c r="F52" s="27"/>
      <c r="G52" s="7" t="s">
        <v>169</v>
      </c>
      <c r="H52" s="22" t="s">
        <v>124</v>
      </c>
      <c r="I52" s="22">
        <v>4</v>
      </c>
      <c r="J52" s="22">
        <v>4539</v>
      </c>
      <c r="K52" s="22">
        <v>900</v>
      </c>
      <c r="L52" s="23">
        <v>90.44</v>
      </c>
      <c r="M52" s="2">
        <v>77.2</v>
      </c>
      <c r="N52" s="137">
        <f t="shared" si="0"/>
        <v>85.36045997346308</v>
      </c>
      <c r="O52" s="28" t="s">
        <v>4</v>
      </c>
      <c r="P52" s="25">
        <f t="shared" ref="P52" si="21">AVERAGE(P46:P51)</f>
        <v>91.564999999999998</v>
      </c>
      <c r="Q52" s="25">
        <f t="shared" ref="Q52" si="22">AVERAGE(Q46:Q51)</f>
        <v>78.19</v>
      </c>
      <c r="R52" s="137">
        <f t="shared" ref="R52" si="23">IF(P52&gt;0,Q52/P52*100,0)</f>
        <v>85.392890296510672</v>
      </c>
      <c r="S52" s="9" t="s">
        <v>63</v>
      </c>
      <c r="T52" s="68">
        <v>9.1</v>
      </c>
      <c r="U52" s="9" t="s">
        <v>63</v>
      </c>
      <c r="V52" s="68">
        <v>8.6</v>
      </c>
      <c r="W52" s="9" t="s">
        <v>63</v>
      </c>
      <c r="X52" s="81">
        <v>6.4</v>
      </c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170</v>
      </c>
      <c r="H53" s="22" t="s">
        <v>124</v>
      </c>
      <c r="I53" s="22">
        <v>2</v>
      </c>
      <c r="J53" s="22">
        <v>4540</v>
      </c>
      <c r="K53" s="22">
        <v>900</v>
      </c>
      <c r="L53" s="23">
        <v>91.88</v>
      </c>
      <c r="M53" s="2">
        <v>78.88</v>
      </c>
      <c r="N53" s="137">
        <f t="shared" si="0"/>
        <v>85.85111014366565</v>
      </c>
      <c r="O53" s="171" t="s">
        <v>105</v>
      </c>
      <c r="P53" s="172"/>
      <c r="Q53" s="172"/>
      <c r="R53" s="173"/>
      <c r="S53" s="9" t="s">
        <v>31</v>
      </c>
      <c r="T53" s="68">
        <v>9.1999999999999993</v>
      </c>
      <c r="U53" s="9" t="s">
        <v>31</v>
      </c>
      <c r="V53" s="68">
        <v>8.6</v>
      </c>
      <c r="W53" s="9" t="s">
        <v>31</v>
      </c>
      <c r="X53" s="81">
        <v>7.7</v>
      </c>
      <c r="Y53" s="47"/>
    </row>
    <row r="54" spans="1:25" ht="15">
      <c r="A54" s="73" t="s">
        <v>46</v>
      </c>
      <c r="B54" s="2">
        <v>64.459999999999994</v>
      </c>
      <c r="C54" s="2">
        <v>57.88</v>
      </c>
      <c r="D54" s="26">
        <f t="shared" si="5"/>
        <v>89.792119143654986</v>
      </c>
      <c r="E54" s="2">
        <v>6.4</v>
      </c>
      <c r="F54" s="97"/>
      <c r="G54" s="7">
        <v>0.98958333333333337</v>
      </c>
      <c r="H54" s="22" t="s">
        <v>124</v>
      </c>
      <c r="I54" s="22">
        <v>1</v>
      </c>
      <c r="J54" s="22">
        <v>4541</v>
      </c>
      <c r="K54" s="22">
        <v>600</v>
      </c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8.5</v>
      </c>
      <c r="W54" s="9" t="s">
        <v>32</v>
      </c>
      <c r="X54" s="81">
        <v>7.7</v>
      </c>
      <c r="Y54" s="100"/>
    </row>
    <row r="55" spans="1:25" ht="15">
      <c r="A55" s="73" t="s">
        <v>47</v>
      </c>
      <c r="B55" s="2">
        <v>63.71</v>
      </c>
      <c r="C55" s="2">
        <v>55.8</v>
      </c>
      <c r="D55" s="26">
        <f t="shared" si="5"/>
        <v>87.584366661434615</v>
      </c>
      <c r="E55" s="2">
        <v>6.5</v>
      </c>
      <c r="F55" s="97"/>
      <c r="G55" s="89">
        <v>2.4305555555555556E-2</v>
      </c>
      <c r="H55" s="22" t="s">
        <v>124</v>
      </c>
      <c r="I55" s="22">
        <v>7</v>
      </c>
      <c r="J55" s="22">
        <v>4542</v>
      </c>
      <c r="K55" s="22">
        <v>1800</v>
      </c>
      <c r="L55" s="23">
        <v>91.02</v>
      </c>
      <c r="M55" s="2">
        <v>79.72</v>
      </c>
      <c r="N55" s="137">
        <f t="shared" si="0"/>
        <v>87.585146121731498</v>
      </c>
      <c r="O55" s="9" t="s">
        <v>114</v>
      </c>
      <c r="P55" s="2">
        <v>91.4</v>
      </c>
      <c r="Q55" s="2">
        <v>79.12</v>
      </c>
      <c r="R55" s="137">
        <f t="shared" ref="R55:R58" si="24">IF(P55&gt;0,Q55/P55*100,0)</f>
        <v>86.564551422319468</v>
      </c>
      <c r="S55" s="9" t="s">
        <v>33</v>
      </c>
      <c r="T55" s="68">
        <v>9.1999999999999993</v>
      </c>
      <c r="U55" s="9" t="s">
        <v>33</v>
      </c>
      <c r="V55" s="68">
        <v>8.5</v>
      </c>
      <c r="W55" s="9" t="s">
        <v>33</v>
      </c>
      <c r="X55" s="81">
        <v>7.9</v>
      </c>
      <c r="Y55" s="100"/>
    </row>
    <row r="56" spans="1:25" ht="15">
      <c r="A56" s="73" t="s">
        <v>48</v>
      </c>
      <c r="B56" s="2">
        <v>63.82</v>
      </c>
      <c r="C56" s="2">
        <v>56.42</v>
      </c>
      <c r="D56" s="26">
        <f t="shared" si="5"/>
        <v>88.404888749608276</v>
      </c>
      <c r="E56" s="2">
        <v>6.3</v>
      </c>
      <c r="F56" s="97"/>
      <c r="G56" s="89" t="s">
        <v>171</v>
      </c>
      <c r="H56" s="22" t="s">
        <v>124</v>
      </c>
      <c r="I56" s="22">
        <v>6</v>
      </c>
      <c r="J56" s="22">
        <v>4543</v>
      </c>
      <c r="K56" s="22">
        <v>1200</v>
      </c>
      <c r="L56" s="23">
        <v>90.66</v>
      </c>
      <c r="M56" s="2">
        <v>77.400000000000006</v>
      </c>
      <c r="N56" s="137">
        <f t="shared" si="0"/>
        <v>85.373924553275984</v>
      </c>
      <c r="O56" s="119" t="s">
        <v>115</v>
      </c>
      <c r="P56" s="2">
        <v>91.5</v>
      </c>
      <c r="Q56" s="2">
        <v>78.8</v>
      </c>
      <c r="R56" s="137">
        <f t="shared" si="24"/>
        <v>86.120218579234972</v>
      </c>
      <c r="S56" s="9" t="s">
        <v>34</v>
      </c>
      <c r="T56" s="68">
        <v>9.4</v>
      </c>
      <c r="U56" s="9" t="s">
        <v>34</v>
      </c>
      <c r="V56" s="68">
        <v>8.6</v>
      </c>
      <c r="W56" s="9" t="s">
        <v>34</v>
      </c>
      <c r="X56" s="81">
        <v>7.9</v>
      </c>
      <c r="Y56" s="47"/>
    </row>
    <row r="57" spans="1:25" ht="15.75">
      <c r="A57" s="73" t="s">
        <v>49</v>
      </c>
      <c r="B57" s="2">
        <v>63.6</v>
      </c>
      <c r="C57" s="2">
        <v>56.74</v>
      </c>
      <c r="D57" s="26">
        <f t="shared" si="5"/>
        <v>89.213836477987414</v>
      </c>
      <c r="E57" s="2">
        <v>6.3</v>
      </c>
      <c r="F57" s="98"/>
      <c r="G57" s="89" t="s">
        <v>171</v>
      </c>
      <c r="H57" s="22" t="s">
        <v>124</v>
      </c>
      <c r="I57" s="22">
        <v>8</v>
      </c>
      <c r="J57" s="22">
        <v>4544</v>
      </c>
      <c r="K57" s="22">
        <v>2800</v>
      </c>
      <c r="L57" s="23">
        <v>91.08</v>
      </c>
      <c r="M57" s="2">
        <v>77.56</v>
      </c>
      <c r="N57" s="137">
        <f t="shared" si="0"/>
        <v>85.155906895037333</v>
      </c>
      <c r="O57" s="9" t="s">
        <v>116</v>
      </c>
      <c r="P57" s="2">
        <v>93.02</v>
      </c>
      <c r="Q57" s="2">
        <v>77.64</v>
      </c>
      <c r="R57" s="137">
        <f t="shared" si="24"/>
        <v>83.465921307245765</v>
      </c>
      <c r="S57" s="124" t="s">
        <v>4</v>
      </c>
      <c r="T57" s="25">
        <f>AVERAGE(T33:T56)</f>
        <v>9.0375000000000014</v>
      </c>
      <c r="U57" s="28" t="s">
        <v>4</v>
      </c>
      <c r="V57" s="25">
        <f>AVERAGE(V33:V56)</f>
        <v>8.4083333333333332</v>
      </c>
      <c r="W57" s="28" t="s">
        <v>4</v>
      </c>
      <c r="X57" s="25">
        <f>AVERAGE(X33:X56)</f>
        <v>7.747826086956521</v>
      </c>
      <c r="Y57" s="47"/>
    </row>
    <row r="58" spans="1:25" ht="15">
      <c r="A58" s="73" t="s">
        <v>50</v>
      </c>
      <c r="B58" s="2">
        <v>64.150000000000006</v>
      </c>
      <c r="C58" s="2">
        <v>56.84</v>
      </c>
      <c r="D58" s="26">
        <f t="shared" si="5"/>
        <v>88.604832424006233</v>
      </c>
      <c r="E58" s="2">
        <v>6.4</v>
      </c>
      <c r="F58" s="97"/>
      <c r="G58" s="89" t="s">
        <v>172</v>
      </c>
      <c r="H58" s="22" t="s">
        <v>124</v>
      </c>
      <c r="I58" s="22">
        <v>3</v>
      </c>
      <c r="J58" s="22">
        <v>4545</v>
      </c>
      <c r="K58" s="22">
        <v>900</v>
      </c>
      <c r="L58" s="23">
        <v>91.68</v>
      </c>
      <c r="M58" s="2">
        <v>78.28</v>
      </c>
      <c r="N58" s="137">
        <f t="shared" si="0"/>
        <v>85.383944153577644</v>
      </c>
      <c r="O58" s="9" t="s">
        <v>117</v>
      </c>
      <c r="P58" s="2">
        <v>93.18</v>
      </c>
      <c r="Q58" s="2">
        <v>78</v>
      </c>
      <c r="R58" s="137">
        <f t="shared" si="24"/>
        <v>83.708950418544745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5">
      <c r="A59" s="73" t="s">
        <v>51</v>
      </c>
      <c r="B59" s="2">
        <v>62.85</v>
      </c>
      <c r="C59" s="2">
        <v>56.24</v>
      </c>
      <c r="D59" s="26">
        <f t="shared" si="5"/>
        <v>89.482895783611767</v>
      </c>
      <c r="E59" s="2">
        <v>6.3</v>
      </c>
      <c r="F59" s="97"/>
      <c r="G59" s="89" t="s">
        <v>174</v>
      </c>
      <c r="H59" s="22" t="s">
        <v>124</v>
      </c>
      <c r="I59" s="22">
        <v>2</v>
      </c>
      <c r="J59" s="22">
        <v>4546</v>
      </c>
      <c r="K59" s="22">
        <v>900</v>
      </c>
      <c r="L59" s="23">
        <v>91.18</v>
      </c>
      <c r="M59" s="2">
        <v>77.72</v>
      </c>
      <c r="N59" s="137">
        <f t="shared" si="0"/>
        <v>85.237990787453384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>
      <c r="A60" s="24" t="s">
        <v>4</v>
      </c>
      <c r="B60" s="25">
        <f>AVERAGE(B54:B59)</f>
        <v>63.765000000000008</v>
      </c>
      <c r="C60" s="25">
        <f>AVERAGE(C54:C59)</f>
        <v>56.653333333333343</v>
      </c>
      <c r="D60" s="26">
        <f t="shared" si="5"/>
        <v>88.847068663582434</v>
      </c>
      <c r="E60" s="25">
        <f>AVERAGE(E54:E59)</f>
        <v>6.3666666666666663</v>
      </c>
      <c r="F60" s="27"/>
      <c r="G60" s="89" t="s">
        <v>175</v>
      </c>
      <c r="H60" s="22" t="s">
        <v>124</v>
      </c>
      <c r="I60" s="22">
        <v>4</v>
      </c>
      <c r="J60" s="22">
        <v>4547</v>
      </c>
      <c r="K60" s="22">
        <v>900</v>
      </c>
      <c r="L60" s="23">
        <v>91.22</v>
      </c>
      <c r="M60" s="2">
        <v>77.319999999999993</v>
      </c>
      <c r="N60" s="137">
        <f t="shared" si="0"/>
        <v>84.762113571585175</v>
      </c>
      <c r="O60" s="28" t="s">
        <v>4</v>
      </c>
      <c r="P60" s="25">
        <f t="shared" ref="P60" si="25">AVERAGE(P54:P59)</f>
        <v>92.275000000000006</v>
      </c>
      <c r="Q60" s="25">
        <f t="shared" ref="Q60" si="26">AVERAGE(Q54:Q59)</f>
        <v>78.39</v>
      </c>
      <c r="R60" s="137">
        <f>IF(P60&gt;0,Q60/P60*100,0)</f>
        <v>84.952587374695199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0.12152777777777778</v>
      </c>
      <c r="H61" s="22" t="s">
        <v>124</v>
      </c>
      <c r="I61" s="22">
        <v>7</v>
      </c>
      <c r="J61" s="22">
        <v>4548</v>
      </c>
      <c r="K61" s="22">
        <v>1800</v>
      </c>
      <c r="L61" s="23">
        <v>91.12</v>
      </c>
      <c r="M61" s="2">
        <v>77.84</v>
      </c>
      <c r="N61" s="137">
        <f t="shared" si="0"/>
        <v>85.425812115891134</v>
      </c>
      <c r="O61" s="180" t="s">
        <v>68</v>
      </c>
      <c r="P61" s="180"/>
      <c r="Q61" s="180"/>
      <c r="R61" s="180"/>
      <c r="S61" s="41"/>
      <c r="T61" s="60">
        <v>1</v>
      </c>
      <c r="U61" s="125">
        <v>1147</v>
      </c>
      <c r="V61" s="108"/>
      <c r="W61" s="60">
        <v>1</v>
      </c>
      <c r="X61" s="62">
        <v>1049</v>
      </c>
      <c r="Y61" s="47"/>
    </row>
    <row r="62" spans="1:25" ht="15.75">
      <c r="A62" s="73" t="s">
        <v>46</v>
      </c>
      <c r="B62" s="2">
        <v>11.24</v>
      </c>
      <c r="C62" s="2">
        <v>9.7200000000000006</v>
      </c>
      <c r="D62" s="26">
        <f t="shared" si="5"/>
        <v>86.47686832740213</v>
      </c>
      <c r="E62" s="2">
        <v>6.6</v>
      </c>
      <c r="F62" s="2"/>
      <c r="G62" s="89">
        <v>0.1388888888888889</v>
      </c>
      <c r="H62" s="22" t="s">
        <v>124</v>
      </c>
      <c r="I62" s="22">
        <v>6</v>
      </c>
      <c r="J62" s="22">
        <v>4559</v>
      </c>
      <c r="K62" s="85">
        <v>1200</v>
      </c>
      <c r="L62" s="86">
        <v>91.02</v>
      </c>
      <c r="M62" s="2">
        <v>78.16</v>
      </c>
      <c r="N62" s="137">
        <f t="shared" si="0"/>
        <v>85.87123709074929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1092</v>
      </c>
      <c r="V62" s="108"/>
      <c r="W62" s="60">
        <v>2</v>
      </c>
      <c r="X62" s="62">
        <v>1013</v>
      </c>
      <c r="Y62" s="47"/>
    </row>
    <row r="63" spans="1:25" ht="15.75">
      <c r="A63" s="73" t="s">
        <v>47</v>
      </c>
      <c r="B63" s="2">
        <v>11.23</v>
      </c>
      <c r="C63" s="2">
        <v>9.81</v>
      </c>
      <c r="D63" s="26">
        <f t="shared" si="5"/>
        <v>87.355298308103286</v>
      </c>
      <c r="E63" s="2">
        <v>6.6</v>
      </c>
      <c r="F63" s="2"/>
      <c r="G63" s="89">
        <v>0.1423611111111111</v>
      </c>
      <c r="H63" s="22" t="s">
        <v>124</v>
      </c>
      <c r="I63" s="22">
        <v>8</v>
      </c>
      <c r="J63" s="22">
        <v>4550</v>
      </c>
      <c r="K63" s="22">
        <v>2800</v>
      </c>
      <c r="L63" s="22">
        <v>91.5</v>
      </c>
      <c r="M63" s="2">
        <v>78.52</v>
      </c>
      <c r="N63" s="137">
        <f t="shared" si="0"/>
        <v>85.814207650273218</v>
      </c>
      <c r="O63" s="54" t="s">
        <v>9</v>
      </c>
      <c r="P63" s="8"/>
      <c r="Q63" s="8"/>
      <c r="R63" s="8"/>
      <c r="S63" s="41"/>
      <c r="T63" s="69">
        <v>3</v>
      </c>
      <c r="U63" s="125">
        <v>944</v>
      </c>
      <c r="V63" s="108"/>
      <c r="W63" s="69">
        <v>3</v>
      </c>
      <c r="X63" s="62">
        <v>970</v>
      </c>
      <c r="Y63" s="47"/>
    </row>
    <row r="64" spans="1:25" ht="15.75">
      <c r="A64" s="73" t="s">
        <v>48</v>
      </c>
      <c r="B64" s="2">
        <v>11.67</v>
      </c>
      <c r="C64" s="2">
        <v>10.23</v>
      </c>
      <c r="D64" s="26">
        <f t="shared" si="5"/>
        <v>87.660668380462724</v>
      </c>
      <c r="E64" s="2">
        <v>6.5</v>
      </c>
      <c r="F64" s="2"/>
      <c r="G64" s="89" t="s">
        <v>176</v>
      </c>
      <c r="H64" s="22" t="s">
        <v>124</v>
      </c>
      <c r="I64" s="22">
        <v>3</v>
      </c>
      <c r="J64" s="22">
        <v>4551</v>
      </c>
      <c r="K64" s="22">
        <v>900</v>
      </c>
      <c r="L64" s="22">
        <v>91.94</v>
      </c>
      <c r="M64" s="2">
        <v>77.319999999999993</v>
      </c>
      <c r="N64" s="137">
        <f t="shared" si="0"/>
        <v>84.098324994561665</v>
      </c>
      <c r="O64" s="54" t="s">
        <v>14</v>
      </c>
      <c r="P64" s="8">
        <v>99.61</v>
      </c>
      <c r="Q64" s="8"/>
      <c r="R64" s="8"/>
      <c r="S64" s="41"/>
      <c r="T64" s="60">
        <v>4</v>
      </c>
      <c r="U64" s="125">
        <v>1053</v>
      </c>
      <c r="V64" s="108"/>
      <c r="W64" s="60">
        <v>4</v>
      </c>
      <c r="X64" s="62">
        <v>1180</v>
      </c>
      <c r="Y64" s="47"/>
    </row>
    <row r="65" spans="1:30" ht="15.75">
      <c r="A65" s="73" t="s">
        <v>49</v>
      </c>
      <c r="B65" s="2">
        <v>11.56</v>
      </c>
      <c r="C65" s="2">
        <v>10.199999999999999</v>
      </c>
      <c r="D65" s="26">
        <f t="shared" si="5"/>
        <v>88.235294117647044</v>
      </c>
      <c r="E65" s="2">
        <v>6.7</v>
      </c>
      <c r="F65" s="2"/>
      <c r="G65" s="89" t="s">
        <v>177</v>
      </c>
      <c r="H65" s="22" t="s">
        <v>124</v>
      </c>
      <c r="I65" s="22">
        <v>4</v>
      </c>
      <c r="J65" s="22">
        <v>4552</v>
      </c>
      <c r="K65" s="22">
        <v>900</v>
      </c>
      <c r="L65" s="23">
        <v>91</v>
      </c>
      <c r="M65" s="2">
        <v>77.959999999999994</v>
      </c>
      <c r="N65" s="137">
        <f t="shared" si="0"/>
        <v>85.670329670329664</v>
      </c>
      <c r="O65" s="54" t="s">
        <v>15</v>
      </c>
      <c r="P65" s="8">
        <v>99.17</v>
      </c>
      <c r="Q65" s="8"/>
      <c r="R65" s="8"/>
      <c r="S65" s="41"/>
      <c r="T65" s="60">
        <v>5</v>
      </c>
      <c r="U65" s="125">
        <v>1327</v>
      </c>
      <c r="V65" s="108"/>
      <c r="W65" s="60">
        <v>5</v>
      </c>
      <c r="X65" s="62">
        <v>1036</v>
      </c>
      <c r="Y65" s="47"/>
      <c r="AB65" s="143"/>
      <c r="AC65" s="143"/>
      <c r="AD65" s="143"/>
    </row>
    <row r="66" spans="1:30" ht="15.75">
      <c r="A66" s="73" t="s">
        <v>50</v>
      </c>
      <c r="B66" s="2">
        <v>11.17</v>
      </c>
      <c r="C66" s="2">
        <v>9.83</v>
      </c>
      <c r="D66" s="26">
        <f t="shared" si="5"/>
        <v>88.003581020590872</v>
      </c>
      <c r="E66" s="2">
        <v>6.6</v>
      </c>
      <c r="F66" s="120"/>
      <c r="G66" s="139" t="s">
        <v>178</v>
      </c>
      <c r="H66" s="139" t="s">
        <v>124</v>
      </c>
      <c r="I66" s="139">
        <v>7</v>
      </c>
      <c r="J66" s="139">
        <v>4553</v>
      </c>
      <c r="K66" s="139">
        <v>1800</v>
      </c>
      <c r="L66" s="139">
        <v>90.46</v>
      </c>
      <c r="M66" s="2">
        <v>77.92</v>
      </c>
      <c r="N66" s="137">
        <f t="shared" si="0"/>
        <v>86.1375193455671</v>
      </c>
      <c r="O66" s="54" t="s">
        <v>62</v>
      </c>
      <c r="P66" s="8">
        <v>99.34</v>
      </c>
      <c r="Q66" s="8"/>
      <c r="R66" s="8"/>
      <c r="S66" s="41"/>
      <c r="T66" s="60">
        <v>6</v>
      </c>
      <c r="U66" s="125">
        <v>975</v>
      </c>
      <c r="V66" s="108"/>
      <c r="W66" s="60">
        <v>6</v>
      </c>
      <c r="X66" s="62">
        <v>1029</v>
      </c>
      <c r="Y66" s="47"/>
    </row>
    <row r="67" spans="1:30" ht="15.75">
      <c r="A67" s="73" t="s">
        <v>51</v>
      </c>
      <c r="B67" s="2">
        <v>11.3</v>
      </c>
      <c r="C67" s="2">
        <v>9.98</v>
      </c>
      <c r="D67" s="26">
        <f t="shared" si="5"/>
        <v>88.318584070796462</v>
      </c>
      <c r="E67" s="2">
        <v>6.6</v>
      </c>
      <c r="F67" s="120"/>
      <c r="G67" s="145">
        <v>0.21527777777777779</v>
      </c>
      <c r="H67" s="140" t="s">
        <v>124</v>
      </c>
      <c r="I67" s="140">
        <v>6</v>
      </c>
      <c r="J67" s="140">
        <v>4554</v>
      </c>
      <c r="K67" s="140">
        <v>1200</v>
      </c>
      <c r="L67" s="140">
        <v>90.56</v>
      </c>
      <c r="M67" s="2">
        <v>77.72</v>
      </c>
      <c r="N67" s="137">
        <f t="shared" si="0"/>
        <v>85.821554770318016</v>
      </c>
      <c r="O67" s="72" t="s">
        <v>13</v>
      </c>
      <c r="P67" s="8">
        <v>99.4</v>
      </c>
      <c r="Q67" s="8"/>
      <c r="R67" s="8"/>
      <c r="S67" s="41"/>
      <c r="T67" s="60">
        <v>7</v>
      </c>
      <c r="U67" s="125">
        <v>1256</v>
      </c>
      <c r="V67" s="108"/>
      <c r="W67" s="60">
        <v>7</v>
      </c>
      <c r="X67" s="62">
        <v>1337</v>
      </c>
      <c r="Y67" s="47"/>
    </row>
    <row r="68" spans="1:30" ht="15.75">
      <c r="A68" s="71" t="s">
        <v>4</v>
      </c>
      <c r="B68" s="25">
        <f>AVERAGE(B62:B67)</f>
        <v>11.361666666666666</v>
      </c>
      <c r="C68" s="25">
        <f>AVERAGE(C62:C67)</f>
        <v>9.961666666666666</v>
      </c>
      <c r="D68" s="26">
        <f t="shared" si="5"/>
        <v>87.677864163121598</v>
      </c>
      <c r="E68" s="25">
        <f>AVERAGE(E62:E67)</f>
        <v>6.6000000000000005</v>
      </c>
      <c r="F68" s="92"/>
      <c r="G68" s="146">
        <v>0.22916666666666666</v>
      </c>
      <c r="H68" s="141" t="s">
        <v>124</v>
      </c>
      <c r="I68" s="141">
        <v>8</v>
      </c>
      <c r="J68" s="141">
        <v>4555</v>
      </c>
      <c r="K68" s="141">
        <v>2800</v>
      </c>
      <c r="L68" s="141">
        <v>91.84</v>
      </c>
      <c r="M68" s="2">
        <v>77.680000000000007</v>
      </c>
      <c r="N68" s="137">
        <f t="shared" si="0"/>
        <v>84.58188153310104</v>
      </c>
      <c r="O68" s="54" t="s">
        <v>16</v>
      </c>
      <c r="P68" s="8">
        <v>99.39</v>
      </c>
      <c r="Q68" s="8"/>
      <c r="R68" s="8"/>
      <c r="S68" s="41"/>
      <c r="T68" s="60">
        <v>8</v>
      </c>
      <c r="U68" s="125">
        <v>1178</v>
      </c>
      <c r="V68" s="108"/>
      <c r="W68" s="102">
        <v>8</v>
      </c>
      <c r="X68" s="62">
        <v>1209</v>
      </c>
      <c r="Y68" s="47"/>
    </row>
    <row r="69" spans="1:30" ht="15.7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180</v>
      </c>
      <c r="H69" s="3" t="s">
        <v>124</v>
      </c>
      <c r="I69" s="3">
        <v>2</v>
      </c>
      <c r="J69" s="3">
        <v>4556</v>
      </c>
      <c r="K69" s="75">
        <v>900</v>
      </c>
      <c r="L69" s="101">
        <v>91.14</v>
      </c>
      <c r="M69" s="2">
        <v>77.760000000000005</v>
      </c>
      <c r="N69" s="137">
        <f t="shared" si="0"/>
        <v>85.319289005924958</v>
      </c>
      <c r="O69" s="54" t="s">
        <v>61</v>
      </c>
      <c r="P69" s="8">
        <v>99.32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75">
      <c r="A70" s="73" t="s">
        <v>46</v>
      </c>
      <c r="B70" s="138">
        <v>10.92</v>
      </c>
      <c r="C70" s="143">
        <v>9.6199999999999992</v>
      </c>
      <c r="D70" s="26">
        <f t="shared" si="5"/>
        <v>88.095238095238088</v>
      </c>
      <c r="E70" s="143">
        <v>7.8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99.37166666666667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.75">
      <c r="A71" s="73" t="s">
        <v>47</v>
      </c>
      <c r="B71" s="138">
        <v>10.84</v>
      </c>
      <c r="C71" s="143">
        <v>9.61</v>
      </c>
      <c r="D71" s="26">
        <f t="shared" si="5"/>
        <v>88.653136531365305</v>
      </c>
      <c r="E71" s="143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91" t="s">
        <v>106</v>
      </c>
      <c r="P71" s="191"/>
      <c r="Q71" s="191"/>
      <c r="R71" s="19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.75">
      <c r="A72" s="73" t="s">
        <v>48</v>
      </c>
      <c r="B72" s="138">
        <v>11.02</v>
      </c>
      <c r="C72" s="143">
        <v>9.7799999999999994</v>
      </c>
      <c r="D72" s="26">
        <f t="shared" si="5"/>
        <v>88.747731397459162</v>
      </c>
      <c r="E72" s="143">
        <v>7.6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1120</v>
      </c>
      <c r="V72" s="108"/>
      <c r="W72" s="60">
        <v>1</v>
      </c>
      <c r="X72" s="62">
        <v>1090</v>
      </c>
      <c r="Y72" s="47"/>
    </row>
    <row r="73" spans="1:30" ht="15.75">
      <c r="A73" s="73" t="s">
        <v>49</v>
      </c>
      <c r="B73" s="138">
        <v>11.43</v>
      </c>
      <c r="C73" s="143">
        <v>9.19</v>
      </c>
      <c r="D73" s="26">
        <f t="shared" si="5"/>
        <v>80.40244969378827</v>
      </c>
      <c r="E73" s="143">
        <v>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131</v>
      </c>
      <c r="P73" s="2">
        <v>87.84</v>
      </c>
      <c r="Q73" s="2">
        <v>65.040000000000006</v>
      </c>
      <c r="R73" s="137">
        <f t="shared" ref="R73:R78" si="31">IF(P73&gt;0,Q73/P73*100,0)</f>
        <v>74.043715846994544</v>
      </c>
      <c r="S73" s="138" t="s">
        <v>132</v>
      </c>
      <c r="T73" s="60">
        <v>2</v>
      </c>
      <c r="U73" s="125">
        <v>1076</v>
      </c>
      <c r="V73" s="108"/>
      <c r="W73" s="60">
        <v>2</v>
      </c>
      <c r="X73" s="62">
        <v>1004</v>
      </c>
      <c r="Y73" s="47"/>
    </row>
    <row r="74" spans="1:30" ht="15.75">
      <c r="A74" s="73" t="s">
        <v>50</v>
      </c>
      <c r="B74" s="138">
        <v>10.63</v>
      </c>
      <c r="C74" s="143">
        <v>9.3699999999999992</v>
      </c>
      <c r="D74" s="26">
        <f t="shared" si="5"/>
        <v>88.146754468485398</v>
      </c>
      <c r="E74" s="143">
        <v>7.6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145</v>
      </c>
      <c r="P74" s="2">
        <v>90.24</v>
      </c>
      <c r="Q74" s="2">
        <v>67.56</v>
      </c>
      <c r="R74" s="137">
        <f t="shared" si="31"/>
        <v>74.86702127659575</v>
      </c>
      <c r="S74" s="138" t="s">
        <v>146</v>
      </c>
      <c r="T74" s="69">
        <v>3</v>
      </c>
      <c r="U74" s="125">
        <v>912</v>
      </c>
      <c r="V74" s="108"/>
      <c r="W74" s="69">
        <v>3</v>
      </c>
      <c r="X74" s="62">
        <v>944</v>
      </c>
      <c r="Y74" s="47"/>
    </row>
    <row r="75" spans="1:30" ht="15.75">
      <c r="A75" s="73" t="s">
        <v>51</v>
      </c>
      <c r="B75" s="138">
        <v>10.93</v>
      </c>
      <c r="C75" s="143">
        <v>9.68</v>
      </c>
      <c r="D75" s="26">
        <f t="shared" si="5"/>
        <v>88.56358645928637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153</v>
      </c>
      <c r="P75" s="2">
        <v>88.16</v>
      </c>
      <c r="Q75" s="2">
        <v>69.92</v>
      </c>
      <c r="R75" s="137">
        <f t="shared" si="31"/>
        <v>79.310344827586206</v>
      </c>
      <c r="S75" s="138" t="s">
        <v>132</v>
      </c>
      <c r="T75" s="60">
        <v>4</v>
      </c>
      <c r="U75" s="125">
        <v>998</v>
      </c>
      <c r="V75" s="108"/>
      <c r="W75" s="60">
        <v>4</v>
      </c>
      <c r="X75" s="62">
        <v>1139</v>
      </c>
      <c r="Y75" s="47"/>
    </row>
    <row r="76" spans="1:30" ht="15.75">
      <c r="A76" s="28" t="s">
        <v>4</v>
      </c>
      <c r="B76" s="25">
        <f>AVERAGE(B70:B75)</f>
        <v>10.961666666666668</v>
      </c>
      <c r="C76" s="25">
        <f>AVERAGE(C70:C75)</f>
        <v>9.5416666666666661</v>
      </c>
      <c r="D76" s="26">
        <f t="shared" si="5"/>
        <v>87.045765546601785</v>
      </c>
      <c r="E76" s="25">
        <f>AVERAGE(E70:E75)</f>
        <v>7.8166666666666664</v>
      </c>
      <c r="F76" s="92"/>
      <c r="G76" s="136" t="s">
        <v>4</v>
      </c>
      <c r="H76" s="25"/>
      <c r="I76" s="25"/>
      <c r="J76" s="25"/>
      <c r="K76" s="25">
        <f>SUM(K6:K75)</f>
        <v>86000</v>
      </c>
      <c r="L76" s="25">
        <f>AVERAGE(L6:L75)</f>
        <v>91.520677966101729</v>
      </c>
      <c r="M76" s="25">
        <f>AVERAGE(M6:M75)</f>
        <v>78.560000000000016</v>
      </c>
      <c r="N76" s="137">
        <f>IF(L76&gt;0,M76/L76*100,0)</f>
        <v>85.838524960553499</v>
      </c>
      <c r="O76" s="1" t="s">
        <v>156</v>
      </c>
      <c r="P76" s="2">
        <v>89.08</v>
      </c>
      <c r="Q76" s="2">
        <v>67.680000000000007</v>
      </c>
      <c r="R76" s="137">
        <f t="shared" si="31"/>
        <v>75.976650202065571</v>
      </c>
      <c r="S76" s="138" t="s">
        <v>132</v>
      </c>
      <c r="T76" s="60">
        <v>5</v>
      </c>
      <c r="U76" s="125">
        <v>918</v>
      </c>
      <c r="V76" s="108"/>
      <c r="W76" s="60">
        <v>5</v>
      </c>
      <c r="X76" s="62">
        <v>1130</v>
      </c>
      <c r="Y76" s="47"/>
    </row>
    <row r="77" spans="1:30" ht="15.7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7" t="s">
        <v>107</v>
      </c>
      <c r="H77" s="178"/>
      <c r="I77" s="178"/>
      <c r="J77" s="178"/>
      <c r="K77" s="178"/>
      <c r="L77" s="178"/>
      <c r="M77" s="178"/>
      <c r="N77" s="179"/>
      <c r="O77" s="1" t="s">
        <v>163</v>
      </c>
      <c r="P77" s="2">
        <v>88.42</v>
      </c>
      <c r="Q77" s="2">
        <v>66.319999999999993</v>
      </c>
      <c r="R77" s="137">
        <f t="shared" si="31"/>
        <v>75.005654829224142</v>
      </c>
      <c r="S77" s="138" t="s">
        <v>132</v>
      </c>
      <c r="T77" s="60">
        <v>6</v>
      </c>
      <c r="U77" s="125">
        <v>961</v>
      </c>
      <c r="V77" s="108"/>
      <c r="W77" s="60">
        <v>6</v>
      </c>
      <c r="X77" s="62">
        <v>1050</v>
      </c>
      <c r="Y77" s="47"/>
    </row>
    <row r="78" spans="1:30" ht="15.75">
      <c r="A78" s="73" t="s">
        <v>46</v>
      </c>
      <c r="B78" s="2">
        <v>10.94</v>
      </c>
      <c r="C78" s="2">
        <v>9.64</v>
      </c>
      <c r="D78" s="26">
        <f t="shared" si="5"/>
        <v>88.117001828153576</v>
      </c>
      <c r="E78" s="2">
        <v>7.8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173</v>
      </c>
      <c r="P78" s="2">
        <v>88.04</v>
      </c>
      <c r="Q78" s="2">
        <v>65.319999999999993</v>
      </c>
      <c r="R78" s="137">
        <f t="shared" si="31"/>
        <v>74.193548387096769</v>
      </c>
      <c r="S78" s="138" t="s">
        <v>132</v>
      </c>
      <c r="T78" s="60">
        <v>7</v>
      </c>
      <c r="U78" s="125">
        <v>1301</v>
      </c>
      <c r="V78" s="108"/>
      <c r="W78" s="60">
        <v>7</v>
      </c>
      <c r="X78" s="62">
        <v>1310</v>
      </c>
      <c r="Y78" s="47"/>
    </row>
    <row r="79" spans="1:30" ht="15.75">
      <c r="A79" s="73" t="s">
        <v>47</v>
      </c>
      <c r="B79" s="2">
        <v>11.11</v>
      </c>
      <c r="C79" s="2">
        <v>9.77</v>
      </c>
      <c r="D79" s="26">
        <f t="shared" ref="D79:D84" si="32">IF(B79&gt;0,C79/B79*100,0)</f>
        <v>87.938793879387944</v>
      </c>
      <c r="E79" s="2">
        <v>8.3000000000000007</v>
      </c>
      <c r="F79" s="120"/>
      <c r="G79" s="7">
        <v>0.25</v>
      </c>
      <c r="H79" s="3" t="s">
        <v>119</v>
      </c>
      <c r="I79" s="3"/>
      <c r="J79" s="3"/>
      <c r="K79" s="75"/>
      <c r="L79" s="101">
        <v>94.6</v>
      </c>
      <c r="M79" s="101">
        <v>68.64</v>
      </c>
      <c r="N79" s="137">
        <f t="shared" ref="N79:N84" si="33">IF(L79&gt;0,M79/L79*100,0)</f>
        <v>72.558139534883722</v>
      </c>
      <c r="O79" s="28" t="s">
        <v>4</v>
      </c>
      <c r="P79" s="25">
        <f t="shared" ref="P79" si="34">AVERAGE(P73:P78)</f>
        <v>88.63</v>
      </c>
      <c r="Q79" s="25">
        <f t="shared" ref="Q79" si="35">AVERAGE(Q73:Q78)</f>
        <v>66.973333333333343</v>
      </c>
      <c r="R79" s="137">
        <f t="shared" ref="R79" si="36">IF(P79&gt;0,Q79/P79*100,0)</f>
        <v>75.565083305126194</v>
      </c>
      <c r="S79" s="108"/>
      <c r="T79" s="60">
        <v>8</v>
      </c>
      <c r="U79" s="125">
        <v>1186</v>
      </c>
      <c r="V79" s="108"/>
      <c r="W79" s="60">
        <v>8</v>
      </c>
      <c r="X79" s="62">
        <v>1259</v>
      </c>
      <c r="Y79" s="47"/>
    </row>
    <row r="80" spans="1:30" ht="15" customHeight="1">
      <c r="A80" s="73" t="s">
        <v>48</v>
      </c>
      <c r="B80" s="2">
        <v>11.27</v>
      </c>
      <c r="C80" s="2">
        <v>9.9499999999999993</v>
      </c>
      <c r="D80" s="26">
        <f t="shared" si="32"/>
        <v>88.287488908606917</v>
      </c>
      <c r="E80" s="2">
        <v>7.7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94.5</v>
      </c>
      <c r="M80" s="101">
        <v>68.760000000000005</v>
      </c>
      <c r="N80" s="137">
        <f t="shared" si="33"/>
        <v>72.761904761904773</v>
      </c>
      <c r="O80" s="191" t="s">
        <v>69</v>
      </c>
      <c r="P80" s="191"/>
      <c r="Q80" s="191"/>
      <c r="R80" s="19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.75">
      <c r="A81" s="73" t="s">
        <v>49</v>
      </c>
      <c r="B81" s="2">
        <v>11.3</v>
      </c>
      <c r="C81" s="2">
        <v>10.02</v>
      </c>
      <c r="D81" s="26">
        <f t="shared" si="32"/>
        <v>88.672566371681398</v>
      </c>
      <c r="E81" s="2">
        <v>8.1999999999999993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95.06</v>
      </c>
      <c r="M81" s="101">
        <v>68.599999999999994</v>
      </c>
      <c r="N81" s="137">
        <f t="shared" si="33"/>
        <v>72.164948453608233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.75">
      <c r="A82" s="73" t="s">
        <v>50</v>
      </c>
      <c r="B82" s="2">
        <v>10.85</v>
      </c>
      <c r="C82" s="2">
        <v>9.57</v>
      </c>
      <c r="D82" s="26">
        <f t="shared" si="32"/>
        <v>88.20276497695852</v>
      </c>
      <c r="E82" s="2">
        <v>7.6</v>
      </c>
      <c r="F82" s="5"/>
      <c r="G82" s="7">
        <v>0.75</v>
      </c>
      <c r="H82" s="3" t="s">
        <v>119</v>
      </c>
      <c r="I82" s="138"/>
      <c r="J82" s="138"/>
      <c r="K82" s="138"/>
      <c r="L82" s="101">
        <v>94.52</v>
      </c>
      <c r="M82" s="101">
        <v>69.400000000000006</v>
      </c>
      <c r="N82" s="137">
        <f>IF(L82&gt;0,M82/L82*100,0)</f>
        <v>73.423614049936532</v>
      </c>
      <c r="O82" s="3" t="s">
        <v>138</v>
      </c>
      <c r="P82" s="2">
        <v>87.42</v>
      </c>
      <c r="Q82" s="2">
        <v>61.2</v>
      </c>
      <c r="R82" s="137">
        <f t="shared" ref="R82:R87" si="37">IF(P82&gt;0,Q82/P82*100,0)</f>
        <v>70.00686341798216</v>
      </c>
      <c r="S82" s="2" t="s">
        <v>139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.75">
      <c r="A83" s="73" t="s">
        <v>51</v>
      </c>
      <c r="B83" s="2">
        <v>11.26</v>
      </c>
      <c r="C83" s="2">
        <v>9.98</v>
      </c>
      <c r="D83" s="26">
        <f t="shared" si="32"/>
        <v>88.632326820603907</v>
      </c>
      <c r="E83" s="2">
        <v>7.9</v>
      </c>
      <c r="F83" s="5"/>
      <c r="G83" s="7">
        <v>0.91666666666666663</v>
      </c>
      <c r="H83" s="3" t="s">
        <v>119</v>
      </c>
      <c r="I83" s="3"/>
      <c r="J83" s="3"/>
      <c r="K83" s="75"/>
      <c r="L83" s="101"/>
      <c r="M83" s="101"/>
      <c r="N83" s="137">
        <f t="shared" si="33"/>
        <v>0</v>
      </c>
      <c r="O83" s="91" t="s">
        <v>144</v>
      </c>
      <c r="P83" s="2">
        <v>87.96</v>
      </c>
      <c r="Q83" s="2">
        <v>56.24</v>
      </c>
      <c r="R83" s="137">
        <f t="shared" si="37"/>
        <v>63.938153706230118</v>
      </c>
      <c r="S83" s="2" t="s">
        <v>139</v>
      </c>
      <c r="T83" s="60">
        <v>1</v>
      </c>
      <c r="U83" s="125">
        <v>1005</v>
      </c>
      <c r="V83" s="108"/>
      <c r="W83" s="60">
        <v>1</v>
      </c>
      <c r="X83" s="62">
        <v>1100</v>
      </c>
      <c r="Y83" s="47"/>
    </row>
    <row r="84" spans="1:29" ht="15.75">
      <c r="A84" s="71" t="s">
        <v>4</v>
      </c>
      <c r="B84" s="25">
        <f>AVERAGE(B78:B83)</f>
        <v>11.121666666666664</v>
      </c>
      <c r="C84" s="25">
        <f>AVERAGE(C78:C83)</f>
        <v>9.8216666666666654</v>
      </c>
      <c r="D84" s="26">
        <f t="shared" si="32"/>
        <v>88.311104450771765</v>
      </c>
      <c r="E84" s="25">
        <f>AVERAGE(E78:E83)</f>
        <v>7.916666666666667</v>
      </c>
      <c r="F84" s="70"/>
      <c r="G84" s="7" t="s">
        <v>122</v>
      </c>
      <c r="H84" s="3" t="s">
        <v>119</v>
      </c>
      <c r="I84" s="3"/>
      <c r="J84" s="3"/>
      <c r="K84" s="75"/>
      <c r="L84" s="101">
        <v>94.82</v>
      </c>
      <c r="M84" s="101">
        <v>69.36</v>
      </c>
      <c r="N84" s="137">
        <f t="shared" si="33"/>
        <v>73.149124657245309</v>
      </c>
      <c r="O84" s="1" t="s">
        <v>149</v>
      </c>
      <c r="P84" s="2">
        <v>88.38</v>
      </c>
      <c r="Q84" s="2">
        <v>51.36</v>
      </c>
      <c r="R84" s="137">
        <f t="shared" si="37"/>
        <v>58.112695179904961</v>
      </c>
      <c r="S84" s="5" t="s">
        <v>139</v>
      </c>
      <c r="T84" s="60">
        <v>2</v>
      </c>
      <c r="U84" s="125">
        <v>1009</v>
      </c>
      <c r="V84" s="108"/>
      <c r="W84" s="60">
        <v>2</v>
      </c>
      <c r="X84" s="62">
        <v>1090</v>
      </c>
      <c r="Y84" s="47"/>
    </row>
    <row r="85" spans="1:29" ht="15.7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94.699999999999989</v>
      </c>
      <c r="M85" s="25">
        <f>AVERAGE(M79:M84)</f>
        <v>68.951999999999998</v>
      </c>
      <c r="N85" s="137">
        <f t="shared" ref="N85" si="38">IF(L85&gt;0,M85/L85*100,0)</f>
        <v>72.810982048574459</v>
      </c>
      <c r="O85" s="91" t="s">
        <v>179</v>
      </c>
      <c r="P85" s="2">
        <v>88.4</v>
      </c>
      <c r="Q85" s="2">
        <v>50.8</v>
      </c>
      <c r="R85" s="137">
        <f t="shared" si="37"/>
        <v>57.466063348416284</v>
      </c>
      <c r="S85" s="5" t="s">
        <v>139</v>
      </c>
      <c r="T85" s="69">
        <v>3</v>
      </c>
      <c r="U85" s="125">
        <v>999</v>
      </c>
      <c r="V85" s="108"/>
      <c r="W85" s="69">
        <v>3</v>
      </c>
      <c r="X85" s="62">
        <v>959</v>
      </c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7" t="s">
        <v>108</v>
      </c>
      <c r="H86" s="178"/>
      <c r="I86" s="178"/>
      <c r="J86" s="178"/>
      <c r="K86" s="178"/>
      <c r="L86" s="178"/>
      <c r="M86" s="178"/>
      <c r="N86" s="179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1096</v>
      </c>
      <c r="V86" s="108"/>
      <c r="W86" s="60">
        <v>4</v>
      </c>
      <c r="X86" s="62">
        <v>1086</v>
      </c>
      <c r="Y86" s="47"/>
    </row>
    <row r="87" spans="1:29" ht="15.75">
      <c r="A87" s="73" t="s">
        <v>46</v>
      </c>
      <c r="B87" s="8"/>
      <c r="C87" s="8">
        <v>2.75</v>
      </c>
      <c r="D87" s="8"/>
      <c r="E87" s="8">
        <v>0.94</v>
      </c>
      <c r="F87" s="8">
        <v>1.29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1140</v>
      </c>
      <c r="V87" s="108"/>
      <c r="W87" s="60">
        <v>5</v>
      </c>
      <c r="X87" s="62">
        <v>1250</v>
      </c>
      <c r="Y87" s="47"/>
    </row>
    <row r="88" spans="1:29" ht="15.75">
      <c r="A88" s="73" t="s">
        <v>47</v>
      </c>
      <c r="B88" s="8"/>
      <c r="C88" s="8">
        <v>1.76</v>
      </c>
      <c r="D88" s="8"/>
      <c r="E88" s="8"/>
      <c r="F88" s="8">
        <v>0.39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88.039999999999992</v>
      </c>
      <c r="Q88" s="25">
        <f t="shared" ref="Q88" si="41">AVERAGE(Q82:Q87)</f>
        <v>54.900000000000006</v>
      </c>
      <c r="R88" s="137">
        <f t="shared" ref="R88" si="42">IF(P88&gt;0,Q88/P88*100,0)</f>
        <v>62.358019082235359</v>
      </c>
      <c r="S88" s="132"/>
      <c r="T88" s="60">
        <v>6</v>
      </c>
      <c r="U88" s="125">
        <v>1007</v>
      </c>
      <c r="V88" s="108"/>
      <c r="W88" s="60">
        <v>6</v>
      </c>
      <c r="X88" s="62">
        <v>1029</v>
      </c>
      <c r="Y88" s="47"/>
    </row>
    <row r="89" spans="1:29" ht="15.75">
      <c r="A89" s="73" t="s">
        <v>48</v>
      </c>
      <c r="B89" s="8"/>
      <c r="C89" s="8">
        <v>1.03</v>
      </c>
      <c r="D89" s="8"/>
      <c r="E89" s="8">
        <v>0.28999999999999998</v>
      </c>
      <c r="F89" s="8">
        <v>0.28000000000000003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1341</v>
      </c>
      <c r="V89" s="108"/>
      <c r="W89" s="60">
        <v>7</v>
      </c>
      <c r="X89" s="62">
        <v>1309</v>
      </c>
      <c r="Y89" s="47"/>
    </row>
    <row r="90" spans="1:29" ht="15.75">
      <c r="A90" s="73" t="s">
        <v>49</v>
      </c>
      <c r="B90" s="2"/>
      <c r="C90" s="8">
        <v>0.63</v>
      </c>
      <c r="D90" s="8"/>
      <c r="E90" s="8">
        <v>1.06</v>
      </c>
      <c r="F90" s="8"/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1272</v>
      </c>
      <c r="V90" s="128"/>
      <c r="W90" s="60">
        <v>8</v>
      </c>
      <c r="X90" s="62">
        <v>1208</v>
      </c>
      <c r="Y90" s="47"/>
    </row>
    <row r="91" spans="1:29" ht="15.75">
      <c r="A91" s="73" t="s">
        <v>50</v>
      </c>
      <c r="B91" s="2"/>
      <c r="C91" s="2">
        <v>1.03</v>
      </c>
      <c r="D91" s="8"/>
      <c r="E91" s="8">
        <v>0.55000000000000004</v>
      </c>
      <c r="F91" s="8">
        <v>0.68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2" t="s">
        <v>118</v>
      </c>
      <c r="P91" s="163"/>
      <c r="Q91" s="163"/>
      <c r="R91" s="163"/>
      <c r="S91" s="163"/>
      <c r="T91" s="163"/>
      <c r="U91" s="163"/>
      <c r="V91" s="164"/>
      <c r="W91" s="129"/>
      <c r="X91" s="129"/>
      <c r="Y91" s="131"/>
    </row>
    <row r="92" spans="1:29" ht="15.75">
      <c r="A92" s="73" t="s">
        <v>51</v>
      </c>
      <c r="B92" s="2"/>
      <c r="C92" s="2">
        <v>0.91</v>
      </c>
      <c r="D92" s="8"/>
      <c r="E92" s="8">
        <v>0.75</v>
      </c>
      <c r="F92" s="8">
        <v>0.89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75">
      <c r="A93" s="28" t="s">
        <v>4</v>
      </c>
      <c r="B93" s="25" t="e">
        <f t="shared" ref="B93:F93" si="44">AVERAGE(B87:B92)</f>
        <v>#DIV/0!</v>
      </c>
      <c r="C93" s="25">
        <f t="shared" si="44"/>
        <v>1.3516666666666666</v>
      </c>
      <c r="D93" s="25" t="e">
        <f t="shared" si="44"/>
        <v>#DIV/0!</v>
      </c>
      <c r="E93" s="25">
        <f t="shared" si="44"/>
        <v>0.71799999999999997</v>
      </c>
      <c r="F93" s="25">
        <f t="shared" si="44"/>
        <v>0.70600000000000007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75">
      <c r="A94" s="162" t="s">
        <v>93</v>
      </c>
      <c r="B94" s="163"/>
      <c r="C94" s="163"/>
      <c r="D94" s="163"/>
      <c r="E94" s="16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5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8" t="s">
        <v>110</v>
      </c>
      <c r="H95" s="189"/>
      <c r="I95" s="189"/>
      <c r="J95" s="189"/>
      <c r="K95" s="189"/>
      <c r="L95" s="189"/>
      <c r="M95" s="189"/>
      <c r="N95" s="190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5">
      <c r="A96" s="54" t="s">
        <v>14</v>
      </c>
      <c r="B96" s="8">
        <v>48.3</v>
      </c>
      <c r="C96" s="108"/>
      <c r="D96" s="90" t="s">
        <v>14</v>
      </c>
      <c r="E96" s="2">
        <v>2.19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5">
      <c r="A97" s="54" t="s">
        <v>15</v>
      </c>
      <c r="B97" s="8">
        <v>48.1</v>
      </c>
      <c r="C97" s="108"/>
      <c r="D97" s="90" t="s">
        <v>15</v>
      </c>
      <c r="E97" s="2">
        <v>2.54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75">
      <c r="A98" s="54" t="s">
        <v>62</v>
      </c>
      <c r="B98" s="8">
        <v>48.1</v>
      </c>
      <c r="C98" s="108"/>
      <c r="D98" s="90" t="s">
        <v>62</v>
      </c>
      <c r="E98" s="2">
        <v>2.52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.75">
      <c r="A99" s="72" t="s">
        <v>13</v>
      </c>
      <c r="B99" s="8">
        <v>48.5</v>
      </c>
      <c r="C99" s="108"/>
      <c r="D99" s="6" t="s">
        <v>13</v>
      </c>
      <c r="E99" s="2">
        <v>2.4900000000000002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4" t="s">
        <v>88</v>
      </c>
      <c r="P99" s="175"/>
      <c r="Q99" s="175"/>
      <c r="R99" s="175"/>
      <c r="S99" s="175"/>
      <c r="T99" s="175"/>
      <c r="U99" s="175"/>
      <c r="V99" s="176"/>
      <c r="W99" s="42"/>
      <c r="X99" s="42"/>
      <c r="Y99" s="43"/>
      <c r="AA99" s="110"/>
      <c r="AB99" s="93"/>
      <c r="AC99" s="42"/>
    </row>
    <row r="100" spans="1:29" ht="15">
      <c r="A100" s="54" t="s">
        <v>16</v>
      </c>
      <c r="B100" s="8">
        <v>48.7</v>
      </c>
      <c r="C100" s="108"/>
      <c r="D100" s="90" t="s">
        <v>16</v>
      </c>
      <c r="E100" s="2">
        <v>2.79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.75">
      <c r="A101" s="54" t="s">
        <v>61</v>
      </c>
      <c r="B101" s="8">
        <v>47.7</v>
      </c>
      <c r="C101" s="108"/>
      <c r="D101" s="90" t="s">
        <v>61</v>
      </c>
      <c r="E101" s="2">
        <v>2.84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75">
      <c r="A102" s="28" t="s">
        <v>4</v>
      </c>
      <c r="B102" s="25">
        <f t="shared" ref="B102" si="50">AVERAGE(B96:B101)</f>
        <v>48.233333333333327</v>
      </c>
      <c r="C102" s="108"/>
      <c r="D102" s="26" t="s">
        <v>4</v>
      </c>
      <c r="E102" s="25">
        <f t="shared" ref="E102" si="51">AVERAGE(E96:E101)</f>
        <v>2.561666666666667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75">
      <c r="A103" s="162" t="s">
        <v>94</v>
      </c>
      <c r="B103" s="163"/>
      <c r="C103" s="163"/>
      <c r="D103" s="163"/>
      <c r="E103" s="16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8" t="s">
        <v>111</v>
      </c>
      <c r="H104" s="189"/>
      <c r="I104" s="189"/>
      <c r="J104" s="189"/>
      <c r="K104" s="189"/>
      <c r="L104" s="189"/>
      <c r="M104" s="189"/>
      <c r="N104" s="190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5">
      <c r="A105" s="54" t="s">
        <v>14</v>
      </c>
      <c r="B105" s="8">
        <v>52.2</v>
      </c>
      <c r="C105" s="108"/>
      <c r="D105" s="90" t="s">
        <v>14</v>
      </c>
      <c r="E105" s="2">
        <v>1.94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5">
      <c r="A106" s="54" t="s">
        <v>15</v>
      </c>
      <c r="B106" s="8">
        <v>52.8</v>
      </c>
      <c r="C106" s="108"/>
      <c r="D106" s="90" t="s">
        <v>15</v>
      </c>
      <c r="E106" s="2">
        <v>2.0499999999999998</v>
      </c>
      <c r="G106" s="91">
        <v>0.25</v>
      </c>
      <c r="H106" s="3" t="s">
        <v>120</v>
      </c>
      <c r="I106" s="1"/>
      <c r="J106" s="1"/>
      <c r="K106" s="1"/>
      <c r="L106" s="1">
        <v>94.68</v>
      </c>
      <c r="M106" s="1">
        <v>51.84</v>
      </c>
      <c r="N106" s="137">
        <f t="shared" ref="N106:N111" si="56">IF(L106&gt;0,M106/L106*100,0)</f>
        <v>54.752851711026615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5">
      <c r="A107" s="54" t="s">
        <v>62</v>
      </c>
      <c r="B107" s="8">
        <v>62.3</v>
      </c>
      <c r="C107" s="108"/>
      <c r="D107" s="90" t="s">
        <v>62</v>
      </c>
      <c r="E107" s="5">
        <v>2.35</v>
      </c>
      <c r="G107" s="91">
        <v>0.41666666666666669</v>
      </c>
      <c r="H107" s="3" t="s">
        <v>120</v>
      </c>
      <c r="I107" s="1"/>
      <c r="J107" s="1"/>
      <c r="K107" s="1"/>
      <c r="L107" s="1">
        <v>94.94</v>
      </c>
      <c r="M107" s="1">
        <v>51.24</v>
      </c>
      <c r="N107" s="137">
        <f t="shared" si="56"/>
        <v>53.970929007794396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5">
      <c r="A108" s="72" t="s">
        <v>13</v>
      </c>
      <c r="B108" s="8">
        <v>51.5</v>
      </c>
      <c r="C108" s="108"/>
      <c r="D108" s="6" t="s">
        <v>13</v>
      </c>
      <c r="E108" s="5">
        <v>2.21</v>
      </c>
      <c r="G108" s="91" t="s">
        <v>121</v>
      </c>
      <c r="H108" s="3" t="s">
        <v>120</v>
      </c>
      <c r="I108" s="1"/>
      <c r="J108" s="4"/>
      <c r="K108" s="1"/>
      <c r="L108" s="1">
        <v>94.88</v>
      </c>
      <c r="M108" s="1">
        <v>51.68</v>
      </c>
      <c r="N108" s="137">
        <f t="shared" si="56"/>
        <v>54.468802698145026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5">
      <c r="A109" s="54" t="s">
        <v>16</v>
      </c>
      <c r="B109" s="8">
        <v>49.8</v>
      </c>
      <c r="C109" s="108"/>
      <c r="D109" s="90" t="s">
        <v>16</v>
      </c>
      <c r="E109" s="5">
        <v>2.38</v>
      </c>
      <c r="G109" s="91">
        <v>0.75</v>
      </c>
      <c r="H109" s="3" t="s">
        <v>120</v>
      </c>
      <c r="I109" s="1"/>
      <c r="J109" s="4"/>
      <c r="K109" s="1"/>
      <c r="L109" s="1">
        <v>95.38</v>
      </c>
      <c r="M109" s="1">
        <v>51.84</v>
      </c>
      <c r="N109" s="137">
        <f t="shared" si="56"/>
        <v>54.351016984692812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5">
      <c r="A110" s="54" t="s">
        <v>61</v>
      </c>
      <c r="B110" s="8">
        <v>51.2</v>
      </c>
      <c r="C110" s="108"/>
      <c r="D110" s="90" t="s">
        <v>61</v>
      </c>
      <c r="E110" s="5">
        <v>2.4900000000000002</v>
      </c>
      <c r="G110" s="91">
        <v>0.91666666666666663</v>
      </c>
      <c r="H110" s="3" t="s">
        <v>120</v>
      </c>
      <c r="I110" s="1"/>
      <c r="J110" s="4"/>
      <c r="K110" s="1"/>
      <c r="L110" s="1">
        <v>95.38</v>
      </c>
      <c r="M110" s="1">
        <v>51.4</v>
      </c>
      <c r="N110" s="137">
        <f t="shared" si="56"/>
        <v>53.88970434053261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75">
      <c r="A111" s="28" t="s">
        <v>4</v>
      </c>
      <c r="B111" s="25">
        <f t="shared" ref="B111" si="57">AVERAGE(B105:B110)</f>
        <v>53.300000000000004</v>
      </c>
      <c r="C111" s="108"/>
      <c r="D111" s="26" t="s">
        <v>4</v>
      </c>
      <c r="E111" s="25">
        <f t="shared" ref="E111" si="58">AVERAGE(E105:E110)</f>
        <v>2.2366666666666668</v>
      </c>
      <c r="G111" s="91" t="s">
        <v>122</v>
      </c>
      <c r="H111" s="3" t="s">
        <v>120</v>
      </c>
      <c r="I111" s="1"/>
      <c r="J111" s="4"/>
      <c r="K111" s="1"/>
      <c r="L111" s="1">
        <v>96</v>
      </c>
      <c r="M111" s="1">
        <v>52.28</v>
      </c>
      <c r="N111" s="137">
        <f t="shared" si="56"/>
        <v>54.458333333333329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7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95.21</v>
      </c>
      <c r="M112" s="25">
        <f t="shared" ref="M112" si="60">AVERAGE(M106:M111)</f>
        <v>51.713333333333331</v>
      </c>
      <c r="N112" s="137">
        <f t="shared" ref="N112" si="61">IF(L112&gt;0,M112/L112*100,0)</f>
        <v>54.315022931764865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4.25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2021-12-11T15:33:48Z</cp:lastPrinted>
  <dcterms:created xsi:type="dcterms:W3CDTF">2006-10-21T09:11:40Z</dcterms:created>
  <dcterms:modified xsi:type="dcterms:W3CDTF">2021-12-12T16:11:15Z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